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C0978B47-1BD3-43FE-94D5-7260FB735EC0}" xr6:coauthVersionLast="47" xr6:coauthVersionMax="47" xr10:uidLastSave="{00000000-0000-0000-0000-000000000000}"/>
  <bookViews>
    <workbookView xWindow="-108" yWindow="-108" windowWidth="23256" windowHeight="12456" xr2:uid="{00000000-000D-0000-FFFF-FFFF00000000}"/>
  </bookViews>
  <sheets>
    <sheet name="Mẫu hợp đồng lao động" sheetId="1" r:id="rId1"/>
    <sheet name="Danh sách người lao động "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43" i="1" s="1"/>
  <c r="C27" i="1"/>
  <c r="C22" i="1"/>
  <c r="C26" i="1" l="1"/>
  <c r="C30" i="1"/>
  <c r="C31" i="1"/>
  <c r="C32" i="1"/>
  <c r="D33" i="1"/>
  <c r="C16" i="1"/>
  <c r="C17" i="1"/>
  <c r="C18" i="1"/>
  <c r="C19" i="1"/>
  <c r="C20" i="1"/>
  <c r="D21" i="1"/>
</calcChain>
</file>

<file path=xl/sharedStrings.xml><?xml version="1.0" encoding="utf-8"?>
<sst xmlns="http://schemas.openxmlformats.org/spreadsheetml/2006/main" count="686" uniqueCount="349">
  <si>
    <t>CỘNG HÒA XÃ HỘI CHỦ NGHĨA VIỆT NAM</t>
  </si>
  <si>
    <t>---</t>
  </si>
  <si>
    <t>Độc lập – Tự do – Hạnh phúc</t>
  </si>
  <si>
    <t>HỢP ĐỒNG LAO ĐỘNG</t>
  </si>
  <si>
    <t>Căn cứ Bộ luật lao động ngày 20 tháng 11 năm 2019</t>
  </si>
  <si>
    <t>Căn cứ vào nhu cầu của các Bên</t>
  </si>
  <si>
    <t>Hôm nay ngày tháng năm tại Công ty chúng tôi gồm</t>
  </si>
  <si>
    <t>Bên A: Người sử dụng lao động</t>
  </si>
  <si>
    <t>Công ty:</t>
  </si>
  <si>
    <t>Địa chỉ:</t>
  </si>
  <si>
    <t>Điện thoại:</t>
  </si>
  <si>
    <t>Đại diện:  Chức vụ:  Quốc tịch: Việt Nam</t>
  </si>
  <si>
    <t>Bên B: Người lao động</t>
  </si>
  <si>
    <t>Ông/bà:</t>
  </si>
  <si>
    <t>Quốc tịch:</t>
  </si>
  <si>
    <t>Ngày sinh:</t>
  </si>
  <si>
    <t>Nơi sinh:</t>
  </si>
  <si>
    <t>Địa chỉ thường trú:</t>
  </si>
  <si>
    <t>Địa chỉ tạm trú:</t>
  </si>
  <si>
    <t>SỐ CMND/CCCD: Cấp ngày:</t>
  </si>
  <si>
    <t>Tại:</t>
  </si>
  <si>
    <t>Cùng thoả thuận ký kết Hợp đồng lao động (HĐLĐ) và cam kết làm đúng những điều</t>
  </si>
  <si>
    <t>khoản sau đây:</t>
  </si>
  <si>
    <t>Loại hợp đồng:</t>
  </si>
  <si>
    <t>Từ ngày:</t>
  </si>
  <si>
    <t>(HĐLĐ không xác định hay HĐLĐ xác định thời hạn – ký lần thứ mấy thời gian cụ</t>
  </si>
  <si>
    <t>thể)</t>
  </si>
  <si>
    <t>Địa điểm làm việc:</t>
  </si>
  <si>
    <t>Bộ phận công tác:</t>
  </si>
  <si>
    <t>+ Phòng:</t>
  </si>
  <si>
    <t>+ Chức danh chuyên môn (vị trí công tác):</t>
  </si>
  <si>
    <t>Nhiệm vụ công việc như sau:</t>
  </si>
  <si>
    <t>+ Thực hiện công việc theo đúng chức danh chuyên môn của mình dưới sự quản lý</t>
  </si>
  <si>
    <t>điều hành của Ban Giám đốc (và các cá nhân được bổ nhiệm hoặc ủy quyền phụ</t>
  </si>
  <si>
    <t>trách).</t>
  </si>
  <si>
    <t>+ Xác định và tuân thủ mục tiêu nhiệm vụ từng giai đoạn.</t>
  </si>
  <si>
    <t>- Mức lương chính:</t>
  </si>
  <si>
    <t>- Mức lương thực nhận:</t>
  </si>
  <si>
    <t>(Sau khi đã khấu trừ phần nghĩa vụ đóng bảo hiểm và thuế (nếu có) của người lao</t>
  </si>
  <si>
    <t>động)</t>
  </si>
  <si>
    <t>(tiền cơm trưa thưởng mặc định hỗ trợ xăng xe điện thoại nhà ở trang phục... theo</t>
  </si>
  <si>
    <t>quy định của Công ty)</t>
  </si>
  <si>
    <t>- Các khoản bổ sung khác (nếu có): (Tùy quy định cụ thể của Công ty)</t>
  </si>
  <si>
    <t>+ Phụ cấp hiệu suất công việc: Theo đánh giá của quản lý</t>
  </si>
  <si>
    <t>+ Lương hiệu quả: Theo quy định của phòng ban công ty</t>
  </si>
  <si>
    <t>+ Công tác phí: Tùy từng vị trí theo quy định công ty</t>
  </si>
  <si>
    <t>- Hình thức trả lương: Tiền mặt hoặc chuyển khoản</t>
  </si>
  <si>
    <t>- Thời hạn trả lương: Được trả lương trong thời gian từ ngày ... đến ngày ... của</t>
  </si>
  <si>
    <t>tháng</t>
  </si>
  <si>
    <t>- Chế độ nâng bậc nâng lương:</t>
  </si>
  <si>
    <t>(Người lao động hoàn thành tốt nhiệm vụ được giao không vi phạm kỷ luật và/hoặc</t>
  </si>
  <si>
    <t>không trong thời gian xử lý kỷ luật lao động thì được xét nâng bậc nâng lương theo</t>
  </si>
  <si>
    <t>kết quả làm việc và theo quy định của Người sử dụng lao động.)</t>
  </si>
  <si>
    <t>- Thời giờ làm việc:</t>
  </si>
  <si>
    <t>+ Từ ngày Thứ .... đến Thứ ...... hàng tuần</t>
  </si>
  <si>
    <t>+ Buổi sáng: từ ... giờ đến ... giờ</t>
  </si>
  <si>
    <t>+ Buổi chiều: từ ... giờ đến ... giờ</t>
  </si>
  <si>
    <t>(không quá 08 giờ trong 01 ngày và không quá 48 giờ trong 01 tuần.)</t>
  </si>
  <si>
    <t>+ Thời gian làm việc tăng ca theo tính chất công việc của công ty và quy định của</t>
  </si>
  <si>
    <t>pháp luật hiện hành về việc làm thêm giờ.</t>
  </si>
  <si>
    <t>Thời giờ nghỉ ngơi:</t>
  </si>
  <si>
    <t>+ Nghỉ giữa giờ: từ ... giờ đến ... giờ</t>
  </si>
  <si>
    <t>(ít nhất 30 phút liên tục ban ngày và ít nhất 45 phút liên tục ban đêm)</t>
  </si>
  <si>
    <t>+ Nghỉ hàng tuần:</t>
  </si>
  <si>
    <t>(ít nhất 24 giờ liên tục hoặc bình quân 01 tháng ít nhất 04 ngày trong trường hợp đặc</t>
  </si>
  <si>
    <t>biệt)</t>
  </si>
  <si>
    <t>+ Nghỉ hàng năm: ... ngày phép/tháng ... ngày phép/năm</t>
  </si>
  <si>
    <t>(Người lao động làm việc đủ 12 tháng sẽ được nghỉ phép năm có hưởng lương theo</t>
  </si>
  <si>
    <t>quy định của pháp luật (01 ngày phép/01 tháng 12 ngày phép/01 năm khi làm công</t>
  </si>
  <si>
    <t>việc trong điều kiện bình thường); trường hợp làm việc dưới 12 tháng thì thời gian</t>
  </si>
  <si>
    <t>nghỉ hằng năm được tính theo tỷ lệ tương ứng với số thời gian làm việc.)</t>
  </si>
  <si>
    <t>+ Nghỉ ngày lễ:</t>
  </si>
  <si>
    <t>(Người lao động được nghỉ lễ tết theo luật định; các ngày nghỉ lễ nếu trùng với ngày</t>
  </si>
  <si>
    <t>nghỉ thì sẽ được nghỉ bù vào ngày trước hoặc ngày kế tiếp tùy theo tình hình cụ thể mà</t>
  </si>
  <si>
    <t>Ban lãnh đạo Công ty sẽ chỉ đạo trực tiếp.)</t>
  </si>
  <si>
    <t>- Thiết bị và công cụ làm việc:</t>
  </si>
  <si>
    <t>(sẽ được Công ty cấp phát tùy theo nhu cầu của công việc)</t>
  </si>
  <si>
    <t>- Điều kiện an toàn và vệ sinh lao động tại nơi làm việc tuân thủ quy định của pháp</t>
  </si>
  <si>
    <t>luật hiện hành</t>
  </si>
  <si>
    <t>Người lao động đóng .... % mức tiền lương</t>
  </si>
  <si>
    <t>Người sử dụng lao động đóng % mức tiền lương</t>
  </si>
  <si>
    <t>(Phụ thuộc vào quy định của pháp hiện hành về việc đóng BHXH bắt buộc cho Người</t>
  </si>
  <si>
    <t>lao động)</t>
  </si>
  <si>
    <t>- Được trả lương phụ cấp các khoản bổ sung khác đầy đủ và đúng hạn theo quy định</t>
  </si>
  <si>
    <t>tại Điều 2 Hợp đồng này</t>
  </si>
  <si>
    <t>- Nâng bậc nâng lương: Người lao động được nâng bậc nâng lương theo quy định</t>
  </si>
  <si>
    <t>- Đào tạo bồi dưỡng: Người lao động được đào tạo bồi dưỡng huấn luyện tại nơi</t>
  </si>
  <si>
    <t>làm việc hoặc được gửi đi đào tạo theo quy định của Công ty và yêu cầu công việc</t>
  </si>
  <si>
    <t>- Khen thưởng: Người lao động được khuyến khích bằng vật chất và tinh thần khi có</t>
  </si>
  <si>
    <t>thành tích trong công tác hoặc theo quy định của Công ty</t>
  </si>
  <si>
    <t>- Chế độ nghỉ ngơi và nghỉ phép: Người lao động được nghỉ theo quy định tại Điều 3</t>
  </si>
  <si>
    <t>Hợp đồng này</t>
  </si>
  <si>
    <t>- Chế độ bảo hiểm: Người lao động được đóng bảo hiểm xã hội theo quy định tại</t>
  </si>
  <si>
    <t>Điều 4 Hợp đồng này</t>
  </si>
  <si>
    <t>- Tham gia ký kết các Thỏa ước lao động tập thể (nếu có)</t>
  </si>
  <si>
    <t>Có quyền đơn phương chấm dứt HĐLĐ theo quy định của pháp luật.</t>
  </si>
  <si>
    <t>2. Nghĩa vụ của Người lao động:</t>
  </si>
  <si>
    <t>Tuân thủ các điều khoản tại Hợp đồng lao động này;</t>
  </si>
  <si>
    <t>Thực hiện công việc với sự tận tâm tận lực và mẫn cán đảm bảo hoàn thành công việc với hiệu quả cao nhất theo sự phân công điều hành (bằng văn bản hoặc bằng miệng) của Ban Giám đốc (và các cá nhân được Ban Giám đốc bổ nhiệm hoặc ủy quyền phụ trách);</t>
  </si>
  <si>
    <t>Hoàn thành công việc được giao và sẵn sàng chấp nhận mọi sự điều động khi có yêu cầu Trường hợp không hoàn thành công việc được giao sẽ là căn cứ để Bên A đơn phương chấm dứt hợp đồng;</t>
  </si>
  <si>
    <t>Nắm rõ và chấp hành nghiêm túc kỷ luật lao động an toàn lao động vệ sinh lao động phòng cháy chữa cháy văn hóa Công ty nội quy lao động và các chủ trương chính sách của Công ty;</t>
  </si>
  <si>
    <t>Bồi thường vi phạm và vật chất theo quy chế nội quy của Công ty và pháp luật Nhà nước quy định;</t>
  </si>
  <si>
    <t>Trong trường hợp được cử đi đào tạo thì nhân viên phải hoàn thành khoá học đúng thời hạn phải cam kết sẽ phục vụ lâu dài cho Công ty sau khi kết thúc khoá học và được hưởng nguyên lương các quyền lợi khác được hưởng như người đi làm Nếu sau khi kết thúc khóa đào tạo mà nhân viên không tiếp tục hợp tác với Công ty thì nhân viên phải hoàn trả lại 100% phí đào tạo và các khoản chế độ đã được nhận trong thời gian đào tạo;</t>
  </si>
  <si>
    <t>Đóng các loại bảo hiểm các khoản thuế phí Công đoàn... (nếu có) đầy đủ theo quy định của pháp luật.</t>
  </si>
  <si>
    <t>1. Quyền lợi</t>
  </si>
  <si>
    <t>Giao việc cụ thể để Người lao động hoàn thành công việc theo HĐLĐ (bố trí điều chuyển công việc cho Người lao động theo đúng chức năng chuyên môn);</t>
  </si>
  <si>
    <t>Có quyền chuyển tạm thời lao động ngừng việc thay đổi tạm hoãn chấm dứt</t>
  </si>
  <si>
    <t>HĐLĐ và áp dụng các biện pháp kỷ luật theo quy định của pháp luật hiện hành</t>
  </si>
  <si>
    <t>theo nội quy của Công ty và theo thỏa thuận của Hợp đồng này trong thời gian</t>
  </si>
  <si>
    <t>HĐLĐ còn giá trị</t>
  </si>
  <si>
    <t>Có quyền đòi bồi thường khiếu nại với cơ quan liên đới để bảo vệ quyền lợi của</t>
  </si>
  <si>
    <t>mình nếu Người lao động vi phạm pháp luật hay các điều khoản của HĐLĐ</t>
  </si>
  <si>
    <t>2 Nghĩa vụ</t>
  </si>
  <si>
    <t>Thực hiện đầy đủ những điều kiện cần thiết đã cam kết trong HĐLĐ đề Người lao</t>
  </si>
  <si>
    <t>động đạt hiệu quả công việc cao</t>
  </si>
  <si>
    <t>Bảo đảm giao công việc làm cho Người lao động rõ ràng theo HĐLĐ đã ký</t>
  </si>
  <si>
    <t>Thanh toán đầy đủ đúng hạn các chế độ và quyền lợi cho người lao động theo hợp</t>
  </si>
  <si>
    <t>đồng lao động</t>
  </si>
  <si>
    <t>Trong quá trình thực hiện hợp đồng nếu một bên có nhu cầu thay đổi nội dung trong</t>
  </si>
  <si>
    <t>hợp đồng phải báo cho bên kia trước ít nhất ngày và ký kết bản Phụ lục hợp đồng</t>
  </si>
  <si>
    <t>theo quy định của Pháp luật</t>
  </si>
  <si>
    <t>Trong thời gian tiến hành thỏa thuận hai bên vẫn tuân theo hợp đồng lao động đã ký</t>
  </si>
  <si>
    <t>kết</t>
  </si>
  <si>
    <t>Mọi tranh chấp phát sinh từ hoặc liên quan đến Hợp đồng lao động này trước hết sẽ</t>
  </si>
  <si>
    <t>được hai bên ưu tiên giải quyết thông qua thương lượng và hòa giải trực tiếp trên tinh</t>
  </si>
  <si>
    <t>thần thiện chí hợp tác và tôn trọng lẫn nhau.</t>
  </si>
  <si>
    <t>Trường hợp các bên không đạt được thỏa thuận thông qua thương lượng tranh chấp sẽ</t>
  </si>
  <si>
    <t>được giải quyết tại Hòa giải viên lao động hoặc Hội đồng trọng tài lao động theo quy</t>
  </si>
  <si>
    <t>định của Bộ luật Lao động.</t>
  </si>
  <si>
    <t>Trong trường hợp hòa giải hoặc giải quyết tranh chấp tại Hội đồng trọng tài lao động</t>
  </si>
  <si>
    <t>không thành thì các bên có thể yêu cầu Tòa án nhân dân có thẩm quyền giải quyết theo</t>
  </si>
  <si>
    <t>quy định của pháp luật.</t>
  </si>
  <si>
    <t>Những vấn đề về lao động không ghi trong hợp đồng lao động này thì áp dụng quy</t>
  </si>
  <si>
    <t>định cua thỏa ước tập thể trường hợp chưa có thỏa ước thì áp dụng quy định của pháp</t>
  </si>
  <si>
    <t>luật lao động.</t>
  </si>
  <si>
    <t>Hợp đồng này được lập thành 2 bản có giá trị pháp lý như nhau mỗi bên giữ 1 bản và</t>
  </si>
  <si>
    <t>có hiệu lực kể từ ngày ký.</t>
  </si>
  <si>
    <t>Khi ký kết các phụ lục hợp đồng lao động thì nội dung của phụ lục cũng có giá trị như</t>
  </si>
  <si>
    <t>các nội dung cuả bản hợp đồng này.</t>
  </si>
  <si>
    <t>NGƯỜI LAO ĐỘNG</t>
  </si>
  <si>
    <t>(Ký ghi rõ họ tên)</t>
  </si>
  <si>
    <t>NGƯỜI SỬ DỤNG LAO ĐỘNG</t>
  </si>
  <si>
    <t>1. Quyền lợi của Người lao động:</t>
  </si>
  <si>
    <r>
      <rPr>
        <b/>
        <u/>
        <sz val="14"/>
        <color theme="1"/>
        <rFont val="Times New Roman"/>
        <family val="1"/>
      </rPr>
      <t>Điều 1</t>
    </r>
    <r>
      <rPr>
        <b/>
        <sz val="14"/>
        <color theme="1"/>
        <rFont val="Times New Roman"/>
        <family val="1"/>
      </rPr>
      <t>: Điều khoản chung</t>
    </r>
  </si>
  <si>
    <r>
      <rPr>
        <b/>
        <u/>
        <sz val="14"/>
        <color theme="1"/>
        <rFont val="Times New Roman"/>
        <family val="1"/>
      </rPr>
      <t>Điều 3</t>
    </r>
    <r>
      <rPr>
        <b/>
        <sz val="14"/>
        <color theme="1"/>
        <rFont val="Times New Roman"/>
        <family val="1"/>
      </rPr>
      <t>: Chế độ làm việc</t>
    </r>
  </si>
  <si>
    <r>
      <rPr>
        <b/>
        <u/>
        <sz val="14"/>
        <color theme="1"/>
        <rFont val="Times New Roman"/>
        <family val="1"/>
      </rPr>
      <t>Điều 2</t>
    </r>
    <r>
      <rPr>
        <b/>
        <sz val="14"/>
        <color theme="1"/>
        <rFont val="Times New Roman"/>
        <family val="1"/>
      </rPr>
      <t>: Lương phụ cấp các khoản bổ sung khác</t>
    </r>
  </si>
  <si>
    <t xml:space="preserve"> Hoàn thành những công việc khác tùy thuộc theo yêu cầu kinh doanh của Người sử dụng lao động và theo quyết định của Ban Giám đốc (và các cá nhân được bổ nhiệm hoặc ủy quyền phụ trách)</t>
  </si>
  <si>
    <r>
      <rPr>
        <b/>
        <u/>
        <sz val="14"/>
        <color rgb="FF000000"/>
        <rFont val="Times New Roman"/>
        <family val="1"/>
      </rPr>
      <t>Điều 4</t>
    </r>
    <r>
      <rPr>
        <b/>
        <sz val="14"/>
        <color rgb="FF000000"/>
        <rFont val="Times New Roman"/>
        <family val="1"/>
      </rPr>
      <t>: Chế độ đóng bảo hiểm</t>
    </r>
  </si>
  <si>
    <r>
      <rPr>
        <b/>
        <u/>
        <sz val="14"/>
        <color rgb="FF000000"/>
        <rFont val="Times New Roman"/>
        <family val="1"/>
      </rPr>
      <t>Điều 5</t>
    </r>
    <r>
      <rPr>
        <b/>
        <sz val="14"/>
        <color rgb="FF000000"/>
        <rFont val="Times New Roman"/>
        <family val="1"/>
      </rPr>
      <t>: Quyền lợi và nghĩa vụ của Người lao động</t>
    </r>
  </si>
  <si>
    <r>
      <rPr>
        <b/>
        <u/>
        <sz val="14"/>
        <color rgb="FF000000"/>
        <rFont val="Times New Roman"/>
        <family val="1"/>
      </rPr>
      <t>Điều 6</t>
    </r>
    <r>
      <rPr>
        <b/>
        <sz val="14"/>
        <color rgb="FF000000"/>
        <rFont val="Times New Roman"/>
        <family val="1"/>
      </rPr>
      <t>: Quyền lợi và nghĩa vụ của Người sử dụng lao động</t>
    </r>
  </si>
  <si>
    <r>
      <rPr>
        <b/>
        <u/>
        <sz val="14"/>
        <color rgb="FF000000"/>
        <rFont val="Times New Roman"/>
        <family val="1"/>
      </rPr>
      <t>Điều 7</t>
    </r>
    <r>
      <rPr>
        <b/>
        <sz val="14"/>
        <color rgb="FF000000"/>
        <rFont val="Times New Roman"/>
        <family val="1"/>
      </rPr>
      <t xml:space="preserve"> Sửa đổi bổ sung hợp đồng</t>
    </r>
  </si>
  <si>
    <r>
      <rPr>
        <b/>
        <u/>
        <sz val="14"/>
        <color rgb="FF000000"/>
        <rFont val="Times New Roman"/>
        <family val="1"/>
      </rPr>
      <t>Điều 8:</t>
    </r>
    <r>
      <rPr>
        <b/>
        <sz val="14"/>
        <color rgb="FF000000"/>
        <rFont val="Times New Roman"/>
        <family val="1"/>
      </rPr>
      <t xml:space="preserve"> Phương thức giải quyết tranh chấp</t>
    </r>
  </si>
  <si>
    <r>
      <rPr>
        <b/>
        <u/>
        <sz val="14"/>
        <color rgb="FF000000"/>
        <rFont val="Times New Roman"/>
        <family val="1"/>
      </rPr>
      <t>Điều 9:</t>
    </r>
    <r>
      <rPr>
        <b/>
        <sz val="14"/>
        <color rgb="FF000000"/>
        <rFont val="Times New Roman"/>
        <family val="1"/>
      </rPr>
      <t xml:space="preserve"> Những thỏa thuận khác</t>
    </r>
  </si>
  <si>
    <r>
      <rPr>
        <b/>
        <u/>
        <sz val="14"/>
        <color rgb="FF000000"/>
        <rFont val="Times New Roman"/>
        <family val="1"/>
      </rPr>
      <t>Điều 10</t>
    </r>
    <r>
      <rPr>
        <b/>
        <sz val="14"/>
        <color rgb="FF000000"/>
        <rFont val="Times New Roman"/>
        <family val="1"/>
      </rPr>
      <t>: Điều khoản thi hành</t>
    </r>
  </si>
  <si>
    <t>STT</t>
  </si>
  <si>
    <t>Trần Quốc Việt</t>
  </si>
  <si>
    <t>Lương Trung Thúy</t>
  </si>
  <si>
    <t>Nguyễn VĂn Giang</t>
  </si>
  <si>
    <t>Trần Xuân Mác</t>
  </si>
  <si>
    <t>Trần Quốc Bảo</t>
  </si>
  <si>
    <t>Doãn Thị Thu</t>
  </si>
  <si>
    <t>Nguyễn Thị  Hoàng</t>
  </si>
  <si>
    <t>Trần Thị Hoàn</t>
  </si>
  <si>
    <t>Phí Văn Bội</t>
  </si>
  <si>
    <t>Vũ Văn Sơn</t>
  </si>
  <si>
    <t>Bùi Văn Đoán</t>
  </si>
  <si>
    <t>Phạm Thị Mơ</t>
  </si>
  <si>
    <t>Trần Thị Lụa</t>
  </si>
  <si>
    <t>Đoàn Thị Đượm</t>
  </si>
  <si>
    <t xml:space="preserve">Nguyễn Văn Đình </t>
  </si>
  <si>
    <t>Phạm Văn Bôn</t>
  </si>
  <si>
    <t>Vũ Thị Thảo</t>
  </si>
  <si>
    <t>Phạm Thị Hằng</t>
  </si>
  <si>
    <t>Nguyễn Văn Hạnh</t>
  </si>
  <si>
    <t>Vũ Thị Loan</t>
  </si>
  <si>
    <t>Nguyễn Văn Đảo</t>
  </si>
  <si>
    <t>Trần Thị Nguyệt</t>
  </si>
  <si>
    <t>Lê Văn Định</t>
  </si>
  <si>
    <t>Dương Văn Dưỡng</t>
  </si>
  <si>
    <t>Lương Thị Dưỡng</t>
  </si>
  <si>
    <t>Trần Thị Tuyết</t>
  </si>
  <si>
    <t>Lê Thị Hải</t>
  </si>
  <si>
    <t>Nguyễn Thị Quyên</t>
  </si>
  <si>
    <t>Vũ Thị Vui</t>
  </si>
  <si>
    <t>Trần Thị Phin</t>
  </si>
  <si>
    <t>Tạ Thị Lành</t>
  </si>
  <si>
    <t>NguyÔn V¨n Trung</t>
  </si>
  <si>
    <t>Ph¹m V¨n KH¸</t>
  </si>
  <si>
    <t>Bùi Văn Nghĩa</t>
  </si>
  <si>
    <t>Lại Thị Duyên</t>
  </si>
  <si>
    <t>Đoàn Thị Ngọc</t>
  </si>
  <si>
    <t>Lương Thị Tuyết</t>
  </si>
  <si>
    <t>Tô Đình Tiến</t>
  </si>
  <si>
    <t>Lương thị Tuyết</t>
  </si>
  <si>
    <t>PHan Hùng Dũng</t>
  </si>
  <si>
    <t>Đỗ Văn Mạc</t>
  </si>
  <si>
    <t>Phạm Hằng Hải</t>
  </si>
  <si>
    <t>Phạm Ngọc Trìu</t>
  </si>
  <si>
    <t>Phạm Thị Tươi</t>
  </si>
  <si>
    <t>Nguyễn vĂn Vấn</t>
  </si>
  <si>
    <t>Nguyễn Thị Thía</t>
  </si>
  <si>
    <t>Phạm Thị Cải</t>
  </si>
  <si>
    <t>Vũ Thị Thơm</t>
  </si>
  <si>
    <t>Trần Thị Hương Thanh</t>
  </si>
  <si>
    <t>Bïi V¨n Héi</t>
  </si>
  <si>
    <t>Bùi Thị Toan</t>
  </si>
  <si>
    <t>Quách Thị Hà</t>
  </si>
  <si>
    <t>Đỗ Thị Dung</t>
  </si>
  <si>
    <t>Lª V¨n QuyÕt</t>
  </si>
  <si>
    <t>Lê Minh Tuyến</t>
  </si>
  <si>
    <t>Nguyễn Thị Tươi</t>
  </si>
  <si>
    <t>Lương Thị Sim</t>
  </si>
  <si>
    <t>Lưu Thị Thủy</t>
  </si>
  <si>
    <t>Bùi Thị Khuy</t>
  </si>
  <si>
    <t>Trần Thị Sửu</t>
  </si>
  <si>
    <t>Bùi Thị Tâm</t>
  </si>
  <si>
    <t>Mai Thị Nhụ</t>
  </si>
  <si>
    <t>Phạm Thị Hiền</t>
  </si>
  <si>
    <t>Tạ Thị Hiền</t>
  </si>
  <si>
    <t>Vũ Thị Thanh</t>
  </si>
  <si>
    <t>Nguyễn Thị Phương</t>
  </si>
  <si>
    <t>Nguyễn Bá Kiên</t>
  </si>
  <si>
    <t>Nguyễn Văn Tịu</t>
  </si>
  <si>
    <t>Nguyễn Thị Luyến</t>
  </si>
  <si>
    <t>Đoàn Thị  Lệ</t>
  </si>
  <si>
    <t>Trần Thị Loan</t>
  </si>
  <si>
    <t>Trịnh Minh Hồng</t>
  </si>
  <si>
    <t>Lê Thị Lựu</t>
  </si>
  <si>
    <t>Trần Thị Thim</t>
  </si>
  <si>
    <t>Lê Thị Nhẫn</t>
  </si>
  <si>
    <t>Bùi Thị Hòa</t>
  </si>
  <si>
    <t>Lê Thị Nhung</t>
  </si>
  <si>
    <t>Nghiªm Giang Nam</t>
  </si>
  <si>
    <t>Vũ Thị Huệ</t>
  </si>
  <si>
    <t>Trần Quốc Tú</t>
  </si>
  <si>
    <t>Tô Quốc Việt</t>
  </si>
  <si>
    <t>Phan Thị Mý</t>
  </si>
  <si>
    <t>Vũ Thị Loãn</t>
  </si>
  <si>
    <t>Nguyễn Văn Học</t>
  </si>
  <si>
    <t>Trần Thị Hồng Nhung</t>
  </si>
  <si>
    <t>Nguyễn Văn Luy</t>
  </si>
  <si>
    <t>Nguyễn Văn Khởi</t>
  </si>
  <si>
    <t>Nguyễn Thị Vóc</t>
  </si>
  <si>
    <t>Đỗ Thị Phương</t>
  </si>
  <si>
    <t>nguyÔn Quang §iÖp</t>
  </si>
  <si>
    <t>PHan Văn Thuân</t>
  </si>
  <si>
    <t>Tô Kim Thới</t>
  </si>
  <si>
    <t>Lương Văn Bằng</t>
  </si>
  <si>
    <t>Lê Thị Hương</t>
  </si>
  <si>
    <t>Nguyễn Thị Ngọc</t>
  </si>
  <si>
    <t>Tạ Thị Hải</t>
  </si>
  <si>
    <t>Trần Thị Duân</t>
  </si>
  <si>
    <t>Lê Thị Duyên</t>
  </si>
  <si>
    <t>NguyÔn §øc Tuyªn</t>
  </si>
  <si>
    <t>Lê Thị Hằng</t>
  </si>
  <si>
    <t>Hoàn Văn Dũng</t>
  </si>
  <si>
    <t>Vũ Hải Đạm</t>
  </si>
  <si>
    <t>PHạm Huy Thông</t>
  </si>
  <si>
    <t>Lý Đình Văn</t>
  </si>
  <si>
    <t>Tô Trọng Tình</t>
  </si>
  <si>
    <t>Nguyễn Văn Dũng</t>
  </si>
  <si>
    <t>Vũ Trọng Giáp</t>
  </si>
  <si>
    <t>Trần Văn Th¹o</t>
  </si>
  <si>
    <t>Đông Lâm - Tiền Hải - Thái Bình</t>
  </si>
  <si>
    <t>Tây Giang - Tiền Hải - Thái Bình</t>
  </si>
  <si>
    <t>Nam Hưng - Tiền Hải - Thái Bình</t>
  </si>
  <si>
    <t>Tây Phong - Tiền Hải - Thái Bình</t>
  </si>
  <si>
    <t>Đông Minh - Tiền Hải - Thái Bình</t>
  </si>
  <si>
    <t>Tây Tiến - Tiền Hải - Thái Bình</t>
  </si>
  <si>
    <t>Nam Chính - Tiền Hải - Thái Bình</t>
  </si>
  <si>
    <t>Đông Cơ - Tiền Hải - Thái Bình</t>
  </si>
  <si>
    <t>Tây Sơn - Tiền Hải - Thái Bình</t>
  </si>
  <si>
    <t>Vân Trường - Tiền Hải - Thái Bình</t>
  </si>
  <si>
    <t>Đông Phong - Tiền Hải - Thái Bình</t>
  </si>
  <si>
    <t>Thái Hoà - Thái Thuỵ - Thái Bình</t>
  </si>
  <si>
    <t>Tây Ninh - Tiền Hải - Thái Bình</t>
  </si>
  <si>
    <t>Văn Nghĩa - Lạc Sơn - Hoà Bình</t>
  </si>
  <si>
    <t>Đông Trung - Tiền Hải - Thái Bình</t>
  </si>
  <si>
    <t>Bắc Hải - Tiền Hải - Thái Bình</t>
  </si>
  <si>
    <t>Thái Thành - Thái Thuỵ - Thái Bình</t>
  </si>
  <si>
    <t>Vũ ĐI - Vũ Lạc - Vĩnh Phú</t>
  </si>
  <si>
    <t>Quảng Châu - Quảng Xương - Thanh Hoá</t>
  </si>
  <si>
    <t>Tiến Thuỷ - Quỳnh Lưu - Nghệ An</t>
  </si>
  <si>
    <t>Nam Cường - Tiền Hải - Thái Bình</t>
  </si>
  <si>
    <t>Nam Hà - Tiền Hải - Thái Bình</t>
  </si>
  <si>
    <t>Thái Thọ - Thái Thuỵ - Thái Bình</t>
  </si>
  <si>
    <t>14/04/1957</t>
  </si>
  <si>
    <t>25/07/1984</t>
  </si>
  <si>
    <t>13/03/1960</t>
  </si>
  <si>
    <t>24/04/1967</t>
  </si>
  <si>
    <t>20/11/1973</t>
  </si>
  <si>
    <t>15/05/1972</t>
  </si>
  <si>
    <t>29/10/1967</t>
  </si>
  <si>
    <t>15/04/1971</t>
  </si>
  <si>
    <t>20/07/1983</t>
  </si>
  <si>
    <t>25/06/1969</t>
  </si>
  <si>
    <t>15/01/1990</t>
  </si>
  <si>
    <t>15/08/1983</t>
  </si>
  <si>
    <t>13/10/1966</t>
  </si>
  <si>
    <t>24/04/1981</t>
  </si>
  <si>
    <t>16/04/1968</t>
  </si>
  <si>
    <t>19/02/1974</t>
  </si>
  <si>
    <t>20/11/1978</t>
  </si>
  <si>
    <t>20/01/1986</t>
  </si>
  <si>
    <t>14-04-1981</t>
  </si>
  <si>
    <t>14-08-1982</t>
  </si>
  <si>
    <t>17/12/1972</t>
  </si>
  <si>
    <t>20/08/1966</t>
  </si>
  <si>
    <t>21/07/1985</t>
  </si>
  <si>
    <t>15/09/1990</t>
  </si>
  <si>
    <t>19/12/1985</t>
  </si>
  <si>
    <t>20/04/1981</t>
  </si>
  <si>
    <t>20/11/1992</t>
  </si>
  <si>
    <t>25/04/1966</t>
  </si>
  <si>
    <t>20-08-1976</t>
  </si>
  <si>
    <t>20/11/1976</t>
  </si>
  <si>
    <t>20/12/1974</t>
  </si>
  <si>
    <t>15/06/1975</t>
  </si>
  <si>
    <t>27/07/1989</t>
  </si>
  <si>
    <t>18/08/1982</t>
  </si>
  <si>
    <t>14/12/1983</t>
  </si>
  <si>
    <t>27/08/1990</t>
  </si>
  <si>
    <t>20/09/1966</t>
  </si>
  <si>
    <t>20/02/1973</t>
  </si>
  <si>
    <t>21/12/1981</t>
  </si>
  <si>
    <t>24/10/1983</t>
  </si>
  <si>
    <t>25/06/1978</t>
  </si>
  <si>
    <t>19/05/1959</t>
  </si>
  <si>
    <t>22/03/1973</t>
  </si>
  <si>
    <t>Cục Ql…</t>
  </si>
  <si>
    <t>Việt Nam</t>
  </si>
  <si>
    <t>Loại hợp đồng</t>
  </si>
  <si>
    <t>1 năm</t>
  </si>
  <si>
    <t>Từ ngày</t>
  </si>
  <si>
    <t>địa điểm làm việc</t>
  </si>
  <si>
    <t>Bộ phận công tác</t>
  </si>
  <si>
    <t>Phòng</t>
  </si>
  <si>
    <t>Chức danh chuyên môn</t>
  </si>
  <si>
    <t>Các khoản hỗ trợ</t>
  </si>
  <si>
    <t>Mức lương chính</t>
  </si>
  <si>
    <t>Hỗ trợ cơm trúa</t>
  </si>
  <si>
    <t>1/01/2025 -31/12/2025</t>
  </si>
  <si>
    <t>Thái bình</t>
  </si>
  <si>
    <t>Kinh doanh</t>
  </si>
  <si>
    <t>Trưởng phòng</t>
  </si>
  <si>
    <t>40.000/ ngày làm việc</t>
  </si>
  <si>
    <t>kế toán</t>
  </si>
  <si>
    <t>Kế toán</t>
  </si>
  <si>
    <t>Kế toán trưởng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</si>
</sst>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
    <numFmt numFmtId="166" formatCode="_(* #,##0_);_(* \(#,##0\);_(* &quot;-&quot;??_);_(@_)"/>
  </numFmts>
  <fonts count="15" x14ac:knownFonts="1">
    <font>
      <sz val="11"/>
      <color theme="1"/>
      <name val="Calibri"/>
      <family val="2"/>
      <scheme val="minor"/>
    </font>
    <font>
      <b/>
      <sz val="11"/>
      <color theme="1"/>
      <name val="Calibri"/>
      <family val="2"/>
      <scheme val="minor"/>
    </font>
    <font>
      <sz val="11"/>
      <color rgb="FF000000"/>
      <name val="Calibri"/>
    </font>
    <font>
      <b/>
      <sz val="14"/>
      <color theme="1"/>
      <name val="Times New Roman"/>
      <family val="1"/>
    </font>
    <font>
      <sz val="14"/>
      <color theme="1"/>
      <name val="Times New Roman"/>
      <family val="1"/>
    </font>
    <font>
      <sz val="14"/>
      <color rgb="FF000000"/>
      <name val="Times New Roman"/>
      <family val="1"/>
    </font>
    <font>
      <sz val="11"/>
      <color theme="1"/>
      <name val="Calibri"/>
      <family val="2"/>
      <scheme val="minor"/>
    </font>
    <font>
      <b/>
      <sz val="18"/>
      <color theme="1"/>
      <name val="Times New Roman"/>
      <family val="1"/>
    </font>
    <font>
      <i/>
      <sz val="14"/>
      <color theme="1"/>
      <name val="Times New Roman"/>
      <family val="1"/>
    </font>
    <font>
      <b/>
      <u/>
      <sz val="14"/>
      <color theme="1"/>
      <name val="Times New Roman"/>
      <family val="1"/>
    </font>
    <font>
      <i/>
      <sz val="14"/>
      <color rgb="FF000000"/>
      <name val="Times New Roman"/>
      <family val="1"/>
    </font>
    <font>
      <b/>
      <sz val="14"/>
      <color rgb="FF000000"/>
      <name val="Times New Roman"/>
      <family val="1"/>
    </font>
    <font>
      <b/>
      <u/>
      <sz val="14"/>
      <color rgb="FF000000"/>
      <name val="Times New Roman"/>
      <family val="1"/>
    </font>
    <font>
      <sz val="11"/>
      <name val="Times New Roman"/>
      <family val="1"/>
    </font>
    <font>
      <sz val="11"/>
      <name val=".VnTime"/>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1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43" fontId="6" fillId="0" borderId="0" applyFont="0" applyFill="0" applyBorder="0" applyAlignment="0" applyProtection="0"/>
  </cellStyleXfs>
  <cellXfs count="36">
    <xf numFmtId="0" fontId="0" fillId="0" borderId="0" xfId="0"/>
    <xf numFmtId="0" fontId="1" fillId="0" borderId="0" xfId="0" applyFont="1"/>
    <xf numFmtId="0" fontId="4" fillId="0" borderId="0" xfId="0" applyFont="1"/>
    <xf numFmtId="0" fontId="3" fillId="0" borderId="0" xfId="0" applyFont="1"/>
    <xf numFmtId="0" fontId="5" fillId="0" borderId="0" xfId="1" applyFont="1"/>
    <xf numFmtId="0" fontId="5" fillId="0" borderId="0" xfId="1" applyFont="1" applyAlignment="1">
      <alignment horizontal="left" vertical="center" wrapText="1"/>
    </xf>
    <xf numFmtId="0" fontId="3"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0" fontId="7" fillId="0" borderId="0" xfId="0" applyFont="1" applyAlignment="1">
      <alignment horizontal="center"/>
    </xf>
    <xf numFmtId="0" fontId="8" fillId="0" borderId="0" xfId="0" applyFont="1"/>
    <xf numFmtId="0" fontId="9" fillId="0" borderId="0" xfId="0" applyFont="1"/>
    <xf numFmtId="0" fontId="10" fillId="0" borderId="0" xfId="1" applyFont="1"/>
    <xf numFmtId="0" fontId="11" fillId="0" borderId="0" xfId="1" applyFont="1"/>
    <xf numFmtId="0" fontId="0" fillId="0" borderId="1" xfId="0" applyBorder="1"/>
    <xf numFmtId="0" fontId="1" fillId="0" borderId="1" xfId="0" applyFont="1" applyBorder="1"/>
    <xf numFmtId="0" fontId="3" fillId="0" borderId="1" xfId="0" applyFont="1" applyBorder="1"/>
    <xf numFmtId="0" fontId="13" fillId="2" borderId="1" xfId="0" applyFont="1" applyFill="1" applyBorder="1"/>
    <xf numFmtId="0" fontId="14" fillId="2" borderId="1" xfId="0" applyFont="1" applyFill="1" applyBorder="1"/>
    <xf numFmtId="0" fontId="13" fillId="3" borderId="1" xfId="0" applyFont="1" applyFill="1" applyBorder="1"/>
    <xf numFmtId="14" fontId="13" fillId="3" borderId="1" xfId="0" applyNumberFormat="1" applyFont="1" applyFill="1" applyBorder="1"/>
    <xf numFmtId="0" fontId="13" fillId="4" borderId="1" xfId="0" applyFont="1" applyFill="1" applyBorder="1"/>
    <xf numFmtId="0" fontId="13" fillId="2" borderId="1" xfId="0" applyFont="1" applyFill="1" applyBorder="1" applyAlignment="1">
      <alignment horizontal="center"/>
    </xf>
    <xf numFmtId="14" fontId="13" fillId="3" borderId="1" xfId="0" applyNumberFormat="1" applyFont="1" applyFill="1" applyBorder="1" applyAlignment="1">
      <alignment horizontal="center"/>
    </xf>
    <xf numFmtId="0" fontId="13" fillId="3" borderId="1" xfId="0" applyFont="1" applyFill="1" applyBorder="1" applyAlignment="1">
      <alignment horizontal="center"/>
    </xf>
    <xf numFmtId="164" fontId="13" fillId="3" borderId="1" xfId="0" applyNumberFormat="1" applyFont="1" applyFill="1" applyBorder="1"/>
    <xf numFmtId="164" fontId="13" fillId="4" borderId="1" xfId="0" applyNumberFormat="1" applyFont="1" applyFill="1" applyBorder="1"/>
    <xf numFmtId="0" fontId="13" fillId="4" borderId="1" xfId="0" applyFont="1" applyFill="1" applyBorder="1" applyAlignment="1">
      <alignment horizontal="center"/>
    </xf>
    <xf numFmtId="14" fontId="13" fillId="4" borderId="1" xfId="0" applyNumberFormat="1" applyFont="1" applyFill="1" applyBorder="1" applyAlignment="1">
      <alignment horizontal="center"/>
    </xf>
    <xf numFmtId="0" fontId="1" fillId="0" borderId="0" xfId="0" applyFont="1" applyBorder="1"/>
    <xf numFmtId="0" fontId="0" fillId="0" borderId="0" xfId="0" applyBorder="1"/>
    <xf numFmtId="0" fontId="0" fillId="0" borderId="2" xfId="0" applyFill="1" applyBorder="1"/>
    <xf numFmtId="166" fontId="0" fillId="0" borderId="0" xfId="2" applyNumberFormat="1" applyFont="1"/>
    <xf numFmtId="166" fontId="1" fillId="0" borderId="0" xfId="2" applyNumberFormat="1" applyFont="1"/>
    <xf numFmtId="166" fontId="4" fillId="0" borderId="0" xfId="2" applyNumberFormat="1" applyFont="1"/>
    <xf numFmtId="14" fontId="4" fillId="0" borderId="0" xfId="0" applyNumberFormat="1" applyFont="1" applyAlignment="1">
      <alignment horizontal="left"/>
    </xf>
  </cellXfs>
  <cellStyles count="3">
    <cellStyle name="Comma" xfId="2" builtinId="3"/>
    <cellStyle name="Normal" xfId="0" builtinId="0"/>
    <cellStyle name="Normal 2" xfId="1" xr:uid="{B5C7D4E1-EB7F-41E0-A8E9-880CBFB534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64"/>
  <sheetViews>
    <sheetView tabSelected="1" topLeftCell="A29" workbookViewId="0">
      <selection activeCell="F42" sqref="F42"/>
    </sheetView>
  </sheetViews>
  <sheetFormatPr defaultRowHeight="14.4" x14ac:dyDescent="0.3"/>
  <cols>
    <col min="2" max="2" width="21.6640625" customWidth="1"/>
    <col min="3" max="3" width="23.44140625" customWidth="1"/>
    <col min="4" max="4" width="18.6640625" customWidth="1"/>
    <col min="5" max="5" width="16.77734375" customWidth="1"/>
  </cols>
  <sheetData>
    <row r="1" spans="2:6" ht="17.399999999999999" x14ac:dyDescent="0.3">
      <c r="B1" s="6" t="s">
        <v>0</v>
      </c>
      <c r="C1" s="6"/>
      <c r="D1" s="6"/>
      <c r="E1" s="6"/>
      <c r="F1" s="6"/>
    </row>
    <row r="2" spans="2:6" ht="18" x14ac:dyDescent="0.35">
      <c r="B2" s="2" t="s">
        <v>1</v>
      </c>
      <c r="C2" s="2"/>
      <c r="D2" s="2"/>
      <c r="E2" s="2"/>
      <c r="F2" s="2"/>
    </row>
    <row r="3" spans="2:6" ht="18" x14ac:dyDescent="0.35">
      <c r="B3" s="7" t="s">
        <v>2</v>
      </c>
      <c r="C3" s="7"/>
      <c r="D3" s="7"/>
      <c r="E3" s="7"/>
      <c r="F3" s="7"/>
    </row>
    <row r="4" spans="2:6" ht="22.8" x14ac:dyDescent="0.4">
      <c r="B4" s="8" t="s">
        <v>3</v>
      </c>
      <c r="C4" s="8"/>
      <c r="D4" s="8"/>
      <c r="E4" s="8"/>
      <c r="F4" s="8"/>
    </row>
    <row r="5" spans="2:6" ht="22.8" x14ac:dyDescent="0.4">
      <c r="B5" s="9"/>
      <c r="C5" s="9"/>
      <c r="D5" s="9"/>
      <c r="E5" s="9"/>
      <c r="F5" s="9"/>
    </row>
    <row r="6" spans="2:6" ht="18" x14ac:dyDescent="0.35">
      <c r="B6" s="10" t="s">
        <v>4</v>
      </c>
      <c r="C6" s="2"/>
      <c r="D6" s="2"/>
      <c r="E6" s="2"/>
      <c r="F6" s="2"/>
    </row>
    <row r="7" spans="2:6" ht="18" x14ac:dyDescent="0.35">
      <c r="B7" s="10" t="s">
        <v>5</v>
      </c>
      <c r="C7" s="2"/>
      <c r="D7" s="2"/>
      <c r="E7" s="2"/>
      <c r="F7" s="2"/>
    </row>
    <row r="8" spans="2:6" ht="18" x14ac:dyDescent="0.35">
      <c r="B8" s="2" t="s">
        <v>6</v>
      </c>
      <c r="C8" s="2"/>
      <c r="D8" s="2"/>
      <c r="E8" s="2"/>
      <c r="F8" s="2"/>
    </row>
    <row r="9" spans="2:6" s="1" customFormat="1" ht="17.399999999999999" x14ac:dyDescent="0.3">
      <c r="B9" s="11" t="s">
        <v>7</v>
      </c>
      <c r="C9" s="3"/>
      <c r="D9" s="3"/>
      <c r="E9" s="3"/>
      <c r="F9" s="3"/>
    </row>
    <row r="10" spans="2:6" ht="18" x14ac:dyDescent="0.35">
      <c r="B10" s="2" t="s">
        <v>8</v>
      </c>
      <c r="C10" s="2"/>
      <c r="D10" s="2"/>
      <c r="E10" s="2"/>
      <c r="F10" s="2"/>
    </row>
    <row r="11" spans="2:6" ht="18" x14ac:dyDescent="0.35">
      <c r="B11" s="2" t="s">
        <v>9</v>
      </c>
      <c r="C11" s="2"/>
      <c r="D11" s="2"/>
      <c r="E11" s="2"/>
      <c r="F11" s="2"/>
    </row>
    <row r="12" spans="2:6" ht="18" x14ac:dyDescent="0.35">
      <c r="B12" s="2" t="s">
        <v>10</v>
      </c>
      <c r="C12" s="2"/>
      <c r="D12" s="2"/>
      <c r="E12" s="2"/>
      <c r="F12" s="2"/>
    </row>
    <row r="13" spans="2:6" ht="18" x14ac:dyDescent="0.35">
      <c r="B13" s="2" t="s">
        <v>11</v>
      </c>
      <c r="C13" s="2"/>
      <c r="D13" s="2"/>
      <c r="E13" s="2"/>
      <c r="F13" s="2"/>
    </row>
    <row r="14" spans="2:6" s="1" customFormat="1" ht="17.399999999999999" x14ac:dyDescent="0.3">
      <c r="B14" s="11" t="s">
        <v>12</v>
      </c>
      <c r="C14" s="3"/>
      <c r="D14" s="3"/>
      <c r="E14" s="3"/>
      <c r="F14" s="3"/>
    </row>
    <row r="15" spans="2:6" ht="18" x14ac:dyDescent="0.35">
      <c r="B15" s="2" t="s">
        <v>13</v>
      </c>
      <c r="C15" s="3" t="str">
        <f>'Danh sách người lao động '!B4</f>
        <v>Lương Trung Thúy</v>
      </c>
      <c r="D15" s="2"/>
      <c r="E15" s="2"/>
      <c r="F15" s="2"/>
    </row>
    <row r="16" spans="2:6" ht="18" x14ac:dyDescent="0.35">
      <c r="B16" s="2" t="s">
        <v>14</v>
      </c>
      <c r="C16" s="2" t="str">
        <f>VLOOKUP($C$15,'Danh sách người lao động '!$B:$L,2,0)</f>
        <v>Việt Nam</v>
      </c>
      <c r="D16" s="2"/>
      <c r="E16" s="2"/>
      <c r="F16" s="2"/>
    </row>
    <row r="17" spans="2:6" ht="18" x14ac:dyDescent="0.35">
      <c r="B17" s="2" t="s">
        <v>15</v>
      </c>
      <c r="C17" s="35">
        <f>VLOOKUP($C$15,'Danh sách người lao động '!$B:$L,3,0)</f>
        <v>23415</v>
      </c>
      <c r="D17" s="2"/>
      <c r="E17" s="2"/>
      <c r="F17" s="2"/>
    </row>
    <row r="18" spans="2:6" ht="18" x14ac:dyDescent="0.35">
      <c r="B18" s="2" t="s">
        <v>16</v>
      </c>
      <c r="C18" s="2" t="str">
        <f>VLOOKUP($C$15,'Danh sách người lao động '!$B:$L,4,0)</f>
        <v>Tây Giang - Tiền Hải - Thái Bình</v>
      </c>
      <c r="D18" s="2"/>
      <c r="E18" s="2"/>
      <c r="F18" s="2"/>
    </row>
    <row r="19" spans="2:6" ht="18" x14ac:dyDescent="0.35">
      <c r="B19" s="2" t="s">
        <v>17</v>
      </c>
      <c r="C19" s="2" t="str">
        <f>VLOOKUP($C$15,'Danh sách người lao động '!$B:$L,5,0)</f>
        <v>Tây Giang - Tiền Hải - Thái Bình</v>
      </c>
      <c r="D19" s="2"/>
      <c r="E19" s="2"/>
      <c r="F19" s="2"/>
    </row>
    <row r="20" spans="2:6" ht="18" x14ac:dyDescent="0.35">
      <c r="B20" s="2" t="s">
        <v>18</v>
      </c>
      <c r="C20" s="2">
        <f>VLOOKUP($C$15,'Danh sách người lao động '!$B:$L,6,0)</f>
        <v>0</v>
      </c>
      <c r="D20" s="2"/>
      <c r="E20" s="2"/>
      <c r="F20" s="2"/>
    </row>
    <row r="21" spans="2:6" ht="18" x14ac:dyDescent="0.35">
      <c r="B21" s="2" t="s">
        <v>19</v>
      </c>
      <c r="C21" s="2"/>
      <c r="D21" s="2">
        <f>VLOOKUP($C$15,'Danh sách người lao động '!$B:$L,7,0)</f>
        <v>123456790</v>
      </c>
      <c r="E21" s="2"/>
      <c r="F21" s="2"/>
    </row>
    <row r="22" spans="2:6" ht="18" x14ac:dyDescent="0.35">
      <c r="B22" s="2" t="s">
        <v>20</v>
      </c>
      <c r="C22" s="2" t="str">
        <f>VLOOKUP($C$15,'Danh sách người lao động '!$B:$L,8,0)</f>
        <v>Cục Ql…</v>
      </c>
      <c r="D22" s="2"/>
      <c r="E22" s="2"/>
      <c r="F22" s="2"/>
    </row>
    <row r="23" spans="2:6" ht="18" x14ac:dyDescent="0.35">
      <c r="B23" s="2" t="s">
        <v>21</v>
      </c>
      <c r="C23" s="2"/>
      <c r="D23" s="2"/>
      <c r="E23" s="2"/>
      <c r="F23" s="2"/>
    </row>
    <row r="24" spans="2:6" ht="18" x14ac:dyDescent="0.35">
      <c r="B24" s="2" t="s">
        <v>22</v>
      </c>
      <c r="C24" s="2"/>
      <c r="D24" s="2"/>
      <c r="E24" s="2"/>
      <c r="F24" s="2"/>
    </row>
    <row r="25" spans="2:6" ht="18" x14ac:dyDescent="0.35">
      <c r="B25" s="3" t="s">
        <v>143</v>
      </c>
      <c r="C25" s="2"/>
      <c r="D25" s="2"/>
      <c r="E25" s="2"/>
      <c r="F25" s="2"/>
    </row>
    <row r="26" spans="2:6" ht="18" x14ac:dyDescent="0.35">
      <c r="B26" s="4" t="s">
        <v>23</v>
      </c>
      <c r="C26" s="2" t="str">
        <f>VLOOKUP($C$15,'Danh sách người lao động '!$B:$L,9,0)</f>
        <v>1 năm</v>
      </c>
      <c r="D26" s="2"/>
      <c r="E26" s="2"/>
      <c r="F26" s="2"/>
    </row>
    <row r="27" spans="2:6" ht="18" x14ac:dyDescent="0.35">
      <c r="B27" s="4" t="s">
        <v>24</v>
      </c>
      <c r="C27" s="2" t="str">
        <f>VLOOKUP($C$15,'Danh sách người lao động '!$B:$L,10,0)</f>
        <v>1/01/2025 -31/12/2025</v>
      </c>
      <c r="D27" s="2"/>
      <c r="E27" s="2"/>
      <c r="F27" s="2"/>
    </row>
    <row r="28" spans="2:6" ht="18" x14ac:dyDescent="0.35">
      <c r="B28" s="4" t="s">
        <v>25</v>
      </c>
      <c r="C28" s="2"/>
      <c r="D28" s="2"/>
      <c r="E28" s="2"/>
      <c r="F28" s="2"/>
    </row>
    <row r="29" spans="2:6" ht="18" x14ac:dyDescent="0.35">
      <c r="B29" s="4" t="s">
        <v>26</v>
      </c>
      <c r="C29" s="2"/>
      <c r="D29" s="2"/>
      <c r="E29" s="2"/>
      <c r="F29" s="2"/>
    </row>
    <row r="30" spans="2:6" ht="18" x14ac:dyDescent="0.35">
      <c r="B30" s="4" t="s">
        <v>27</v>
      </c>
      <c r="C30" s="2" t="str">
        <f>VLOOKUP($C$15,'Danh sách người lao động '!$B:$L,11,0)</f>
        <v>Thái bình</v>
      </c>
      <c r="D30" s="2"/>
      <c r="E30" s="2"/>
      <c r="F30" s="2"/>
    </row>
    <row r="31" spans="2:6" ht="18" x14ac:dyDescent="0.35">
      <c r="B31" s="4" t="s">
        <v>28</v>
      </c>
      <c r="C31" s="2" t="str">
        <f>VLOOKUP($C$15,'Danh sách người lao động '!$B:$W,12,0)</f>
        <v>kế toán</v>
      </c>
      <c r="D31" s="2"/>
      <c r="E31" s="2"/>
      <c r="F31" s="2"/>
    </row>
    <row r="32" spans="2:6" ht="18" x14ac:dyDescent="0.35">
      <c r="B32" s="4" t="s">
        <v>29</v>
      </c>
      <c r="C32" s="2" t="str">
        <f>VLOOKUP($C$15,'Danh sách người lao động '!$B:$W,13,0)</f>
        <v>Kế toán</v>
      </c>
      <c r="D32" s="2"/>
      <c r="E32" s="2"/>
      <c r="F32" s="2"/>
    </row>
    <row r="33" spans="2:6" ht="18" x14ac:dyDescent="0.35">
      <c r="B33" s="4" t="s">
        <v>30</v>
      </c>
      <c r="C33" s="2"/>
      <c r="D33" s="2" t="str">
        <f>VLOOKUP($C$15,'Danh sách người lao động '!$B:$W,14,0)</f>
        <v>Kế toán trưởng</v>
      </c>
      <c r="E33" s="2"/>
      <c r="F33" s="2"/>
    </row>
    <row r="34" spans="2:6" ht="18" x14ac:dyDescent="0.35">
      <c r="B34" s="4" t="s">
        <v>31</v>
      </c>
      <c r="C34" s="2"/>
      <c r="D34" s="2"/>
      <c r="E34" s="2"/>
      <c r="F34" s="2"/>
    </row>
    <row r="35" spans="2:6" ht="18" x14ac:dyDescent="0.35">
      <c r="B35" s="4"/>
      <c r="C35" s="2"/>
      <c r="D35" s="2"/>
      <c r="E35" s="2"/>
      <c r="F35" s="2"/>
    </row>
    <row r="36" spans="2:6" ht="24" customHeight="1" x14ac:dyDescent="0.35">
      <c r="B36" s="4" t="s">
        <v>32</v>
      </c>
      <c r="C36" s="2"/>
      <c r="D36" s="2"/>
      <c r="E36" s="2"/>
      <c r="F36" s="2"/>
    </row>
    <row r="37" spans="2:6" ht="18" x14ac:dyDescent="0.35">
      <c r="B37" s="4" t="s">
        <v>33</v>
      </c>
      <c r="C37" s="2"/>
      <c r="D37" s="2"/>
      <c r="E37" s="2"/>
      <c r="F37" s="2"/>
    </row>
    <row r="38" spans="2:6" ht="18" x14ac:dyDescent="0.35">
      <c r="B38" s="4" t="s">
        <v>34</v>
      </c>
      <c r="C38" s="2"/>
      <c r="D38" s="2"/>
      <c r="E38" s="2"/>
      <c r="F38" s="2"/>
    </row>
    <row r="39" spans="2:6" ht="18" x14ac:dyDescent="0.35">
      <c r="B39" s="4" t="s">
        <v>35</v>
      </c>
      <c r="C39" s="2"/>
      <c r="D39" s="2"/>
      <c r="E39" s="2"/>
      <c r="F39" s="2"/>
    </row>
    <row r="40" spans="2:6" ht="55.8" customHeight="1" x14ac:dyDescent="0.3">
      <c r="B40" s="5" t="s">
        <v>146</v>
      </c>
      <c r="C40" s="5"/>
      <c r="D40" s="5"/>
      <c r="E40" s="5"/>
      <c r="F40" s="5"/>
    </row>
    <row r="41" spans="2:6" ht="18.600000000000001" customHeight="1" x14ac:dyDescent="0.35">
      <c r="B41" s="4"/>
      <c r="C41" s="2"/>
      <c r="D41" s="2"/>
      <c r="E41" s="2"/>
      <c r="F41" s="2"/>
    </row>
    <row r="42" spans="2:6" ht="18" x14ac:dyDescent="0.35">
      <c r="B42" s="3" t="s">
        <v>145</v>
      </c>
      <c r="C42" s="2"/>
      <c r="D42" s="2"/>
      <c r="E42" s="2"/>
      <c r="F42" s="2"/>
    </row>
    <row r="43" spans="2:6" ht="18" x14ac:dyDescent="0.35">
      <c r="B43" s="2" t="s">
        <v>36</v>
      </c>
      <c r="C43" s="34">
        <f>VLOOKUP($C$15,'Danh sách người lao động '!$B:$W,15,0)</f>
        <v>30000000</v>
      </c>
      <c r="D43" s="2"/>
      <c r="E43" s="2"/>
      <c r="F43" s="2"/>
    </row>
    <row r="44" spans="2:6" ht="18" x14ac:dyDescent="0.35">
      <c r="B44" s="2" t="s">
        <v>37</v>
      </c>
      <c r="C44" s="2"/>
      <c r="D44" s="2"/>
      <c r="E44" s="2"/>
      <c r="F44" s="2"/>
    </row>
    <row r="45" spans="2:6" ht="18" x14ac:dyDescent="0.35">
      <c r="B45" s="2" t="s">
        <v>38</v>
      </c>
      <c r="C45" s="2"/>
      <c r="D45" s="2"/>
      <c r="E45" s="2"/>
      <c r="F45" s="2"/>
    </row>
    <row r="46" spans="2:6" ht="18" x14ac:dyDescent="0.35">
      <c r="B46" s="2" t="s">
        <v>39</v>
      </c>
      <c r="C46" s="2"/>
      <c r="D46" s="2"/>
      <c r="E46" s="2"/>
      <c r="F46" s="2"/>
    </row>
    <row r="47" spans="2:6" ht="18" x14ac:dyDescent="0.35">
      <c r="B47" s="2" t="s">
        <v>338</v>
      </c>
      <c r="C47" s="2"/>
      <c r="D47" s="2"/>
      <c r="E47" s="2"/>
      <c r="F47" s="2"/>
    </row>
    <row r="48" spans="2:6" ht="18" x14ac:dyDescent="0.35">
      <c r="B48" s="10" t="s">
        <v>40</v>
      </c>
      <c r="C48" s="2"/>
      <c r="D48" s="2"/>
      <c r="E48" s="2"/>
      <c r="F48" s="2"/>
    </row>
    <row r="49" spans="2:6" ht="18" x14ac:dyDescent="0.35">
      <c r="B49" s="2" t="s">
        <v>41</v>
      </c>
      <c r="C49" s="2"/>
      <c r="D49" s="2"/>
      <c r="E49" s="2"/>
      <c r="F49" s="2"/>
    </row>
    <row r="50" spans="2:6" ht="18" x14ac:dyDescent="0.35">
      <c r="B50" s="2" t="s">
        <v>42</v>
      </c>
      <c r="C50" s="2"/>
      <c r="D50" s="2"/>
      <c r="E50" s="2"/>
      <c r="F50" s="2"/>
    </row>
    <row r="51" spans="2:6" ht="18" x14ac:dyDescent="0.35">
      <c r="B51" s="2" t="s">
        <v>43</v>
      </c>
      <c r="C51" s="2"/>
      <c r="D51" s="2"/>
      <c r="E51" s="2"/>
      <c r="F51" s="2"/>
    </row>
    <row r="52" spans="2:6" ht="18" x14ac:dyDescent="0.35">
      <c r="B52" s="2" t="s">
        <v>44</v>
      </c>
      <c r="C52" s="2"/>
      <c r="D52" s="2"/>
      <c r="E52" s="2"/>
      <c r="F52" s="2"/>
    </row>
    <row r="53" spans="2:6" ht="18" x14ac:dyDescent="0.35">
      <c r="B53" s="2" t="s">
        <v>45</v>
      </c>
      <c r="C53" s="2"/>
      <c r="D53" s="2"/>
      <c r="E53" s="2"/>
      <c r="F53" s="2"/>
    </row>
    <row r="54" spans="2:6" ht="18" x14ac:dyDescent="0.35">
      <c r="B54" s="2" t="s">
        <v>46</v>
      </c>
      <c r="C54" s="2"/>
      <c r="D54" s="2"/>
      <c r="E54" s="2"/>
      <c r="F54" s="2"/>
    </row>
    <row r="55" spans="2:6" ht="18" x14ac:dyDescent="0.35">
      <c r="B55" s="2" t="s">
        <v>47</v>
      </c>
      <c r="C55" s="2"/>
      <c r="D55" s="2"/>
      <c r="E55" s="2"/>
      <c r="F55" s="2"/>
    </row>
    <row r="56" spans="2:6" ht="18" x14ac:dyDescent="0.35">
      <c r="B56" s="2" t="s">
        <v>48</v>
      </c>
      <c r="C56" s="2"/>
      <c r="D56" s="2"/>
      <c r="E56" s="2"/>
      <c r="F56" s="2"/>
    </row>
    <row r="57" spans="2:6" ht="18" x14ac:dyDescent="0.35">
      <c r="B57" s="2" t="s">
        <v>49</v>
      </c>
      <c r="C57" s="2"/>
      <c r="D57" s="2"/>
      <c r="E57" s="2"/>
      <c r="F57" s="2"/>
    </row>
    <row r="58" spans="2:6" ht="53.4" customHeight="1" x14ac:dyDescent="0.35">
      <c r="B58" s="10" t="s">
        <v>50</v>
      </c>
      <c r="C58" s="2"/>
      <c r="D58" s="2"/>
      <c r="E58" s="2"/>
      <c r="F58" s="2"/>
    </row>
    <row r="59" spans="2:6" ht="18" x14ac:dyDescent="0.35">
      <c r="B59" s="10" t="s">
        <v>51</v>
      </c>
      <c r="C59" s="2"/>
      <c r="D59" s="2"/>
      <c r="E59" s="2"/>
      <c r="F59" s="2"/>
    </row>
    <row r="60" spans="2:6" ht="18" x14ac:dyDescent="0.35">
      <c r="B60" s="10" t="s">
        <v>52</v>
      </c>
      <c r="C60" s="2"/>
      <c r="D60" s="2"/>
      <c r="E60" s="2"/>
      <c r="F60" s="2"/>
    </row>
    <row r="61" spans="2:6" ht="18" x14ac:dyDescent="0.35">
      <c r="B61" s="3" t="s">
        <v>144</v>
      </c>
      <c r="C61" s="2"/>
      <c r="D61" s="2"/>
      <c r="E61" s="2"/>
      <c r="F61" s="2"/>
    </row>
    <row r="62" spans="2:6" ht="18" x14ac:dyDescent="0.35">
      <c r="B62" s="2" t="s">
        <v>53</v>
      </c>
      <c r="C62" s="2"/>
      <c r="D62" s="2"/>
      <c r="E62" s="2"/>
      <c r="F62" s="2"/>
    </row>
    <row r="63" spans="2:6" ht="18" x14ac:dyDescent="0.35">
      <c r="B63" s="2" t="s">
        <v>54</v>
      </c>
      <c r="C63" s="2"/>
      <c r="D63" s="2"/>
      <c r="E63" s="2"/>
      <c r="F63" s="2"/>
    </row>
    <row r="64" spans="2:6" ht="18" x14ac:dyDescent="0.35">
      <c r="B64" s="2" t="s">
        <v>55</v>
      </c>
      <c r="C64" s="2"/>
      <c r="D64" s="2"/>
      <c r="E64" s="2"/>
      <c r="F64" s="2"/>
    </row>
    <row r="65" spans="2:6" ht="18" x14ac:dyDescent="0.35">
      <c r="B65" s="2" t="s">
        <v>56</v>
      </c>
      <c r="C65" s="2"/>
      <c r="D65" s="2"/>
      <c r="E65" s="2"/>
      <c r="F65" s="2"/>
    </row>
    <row r="66" spans="2:6" ht="18" x14ac:dyDescent="0.35">
      <c r="B66" s="2" t="s">
        <v>57</v>
      </c>
      <c r="C66" s="2"/>
      <c r="D66" s="2"/>
      <c r="E66" s="2"/>
      <c r="F66" s="2"/>
    </row>
    <row r="67" spans="2:6" ht="18" x14ac:dyDescent="0.35">
      <c r="B67" s="2" t="s">
        <v>58</v>
      </c>
      <c r="C67" s="2"/>
      <c r="D67" s="2"/>
      <c r="E67" s="2"/>
      <c r="F67" s="2"/>
    </row>
    <row r="68" spans="2:6" ht="18" x14ac:dyDescent="0.35">
      <c r="B68" s="2" t="s">
        <v>59</v>
      </c>
      <c r="C68" s="2"/>
      <c r="D68" s="2"/>
      <c r="E68" s="2"/>
      <c r="F68" s="2"/>
    </row>
    <row r="69" spans="2:6" ht="18" x14ac:dyDescent="0.35">
      <c r="B69" s="2" t="s">
        <v>60</v>
      </c>
      <c r="C69" s="2"/>
      <c r="D69" s="2"/>
      <c r="E69" s="2"/>
      <c r="F69" s="2"/>
    </row>
    <row r="70" spans="2:6" ht="18" x14ac:dyDescent="0.35">
      <c r="B70" s="2" t="s">
        <v>61</v>
      </c>
      <c r="C70" s="2"/>
      <c r="D70" s="2"/>
      <c r="E70" s="2"/>
      <c r="F70" s="2"/>
    </row>
    <row r="71" spans="2:6" ht="18" x14ac:dyDescent="0.35">
      <c r="B71" s="2">
        <v>2</v>
      </c>
      <c r="C71" s="2"/>
      <c r="D71" s="2"/>
      <c r="E71" s="2"/>
      <c r="F71" s="2"/>
    </row>
    <row r="72" spans="2:6" ht="18" x14ac:dyDescent="0.35">
      <c r="B72" s="10" t="s">
        <v>62</v>
      </c>
      <c r="C72" s="2"/>
      <c r="D72" s="2"/>
      <c r="E72" s="2"/>
      <c r="F72" s="2"/>
    </row>
    <row r="73" spans="2:6" ht="18" x14ac:dyDescent="0.35">
      <c r="B73" s="2" t="s">
        <v>63</v>
      </c>
      <c r="C73" s="2"/>
      <c r="D73" s="2"/>
      <c r="E73" s="2"/>
      <c r="F73" s="2"/>
    </row>
    <row r="74" spans="2:6" ht="18" x14ac:dyDescent="0.35">
      <c r="B74" s="10" t="s">
        <v>64</v>
      </c>
      <c r="C74" s="2"/>
      <c r="D74" s="2"/>
      <c r="E74" s="2"/>
      <c r="F74" s="2"/>
    </row>
    <row r="75" spans="2:6" ht="18" x14ac:dyDescent="0.35">
      <c r="B75" s="2" t="s">
        <v>65</v>
      </c>
      <c r="C75" s="2"/>
      <c r="D75" s="2"/>
      <c r="E75" s="2"/>
      <c r="F75" s="2"/>
    </row>
    <row r="76" spans="2:6" ht="18" x14ac:dyDescent="0.35">
      <c r="B76" s="2" t="s">
        <v>66</v>
      </c>
      <c r="C76" s="2"/>
      <c r="D76" s="2"/>
      <c r="E76" s="2"/>
      <c r="F76" s="2"/>
    </row>
    <row r="77" spans="2:6" ht="18" x14ac:dyDescent="0.35">
      <c r="B77" s="10" t="s">
        <v>67</v>
      </c>
      <c r="C77" s="2"/>
      <c r="D77" s="2"/>
      <c r="E77" s="2"/>
      <c r="F77" s="2"/>
    </row>
    <row r="78" spans="2:6" ht="18" x14ac:dyDescent="0.35">
      <c r="B78" s="10" t="s">
        <v>68</v>
      </c>
      <c r="C78" s="2"/>
      <c r="D78" s="2"/>
      <c r="E78" s="2"/>
      <c r="F78" s="2"/>
    </row>
    <row r="79" spans="2:6" ht="18" x14ac:dyDescent="0.35">
      <c r="B79" s="10" t="s">
        <v>69</v>
      </c>
      <c r="C79" s="2"/>
      <c r="D79" s="2"/>
      <c r="E79" s="2"/>
      <c r="F79" s="2"/>
    </row>
    <row r="80" spans="2:6" ht="18" x14ac:dyDescent="0.35">
      <c r="B80" s="10" t="s">
        <v>70</v>
      </c>
      <c r="C80" s="2"/>
      <c r="D80" s="2"/>
      <c r="E80" s="2"/>
      <c r="F80" s="2"/>
    </row>
    <row r="81" spans="2:6" ht="18" x14ac:dyDescent="0.35">
      <c r="B81" s="2" t="s">
        <v>71</v>
      </c>
      <c r="C81" s="2"/>
      <c r="D81" s="2"/>
      <c r="E81" s="2"/>
      <c r="F81" s="2"/>
    </row>
    <row r="82" spans="2:6" ht="18" x14ac:dyDescent="0.35">
      <c r="B82" s="10" t="s">
        <v>72</v>
      </c>
      <c r="C82" s="2"/>
      <c r="D82" s="2"/>
      <c r="E82" s="2"/>
      <c r="F82" s="2"/>
    </row>
    <row r="83" spans="2:6" ht="18" x14ac:dyDescent="0.35">
      <c r="B83" s="10" t="s">
        <v>73</v>
      </c>
      <c r="C83" s="2"/>
      <c r="D83" s="2"/>
      <c r="E83" s="2"/>
      <c r="F83" s="2"/>
    </row>
    <row r="84" spans="2:6" ht="18" x14ac:dyDescent="0.35">
      <c r="B84" s="10" t="s">
        <v>74</v>
      </c>
      <c r="C84" s="2"/>
      <c r="D84" s="2"/>
      <c r="E84" s="2"/>
      <c r="F84" s="2"/>
    </row>
    <row r="85" spans="2:6" ht="18" x14ac:dyDescent="0.35">
      <c r="B85" s="4" t="s">
        <v>75</v>
      </c>
      <c r="C85" s="2"/>
      <c r="D85" s="2"/>
      <c r="E85" s="2"/>
      <c r="F85" s="2"/>
    </row>
    <row r="86" spans="2:6" ht="18" x14ac:dyDescent="0.35">
      <c r="B86" s="12" t="s">
        <v>76</v>
      </c>
      <c r="C86" s="2"/>
      <c r="D86" s="2"/>
      <c r="E86" s="2"/>
      <c r="F86" s="2"/>
    </row>
    <row r="87" spans="2:6" ht="18" x14ac:dyDescent="0.35">
      <c r="B87" s="4" t="s">
        <v>77</v>
      </c>
      <c r="C87" s="2"/>
      <c r="D87" s="2"/>
      <c r="E87" s="2"/>
      <c r="F87" s="2"/>
    </row>
    <row r="88" spans="2:6" ht="18" x14ac:dyDescent="0.35">
      <c r="B88" s="4" t="s">
        <v>78</v>
      </c>
      <c r="C88" s="2"/>
      <c r="D88" s="2"/>
      <c r="E88" s="2"/>
      <c r="F88" s="2"/>
    </row>
    <row r="89" spans="2:6" ht="18" x14ac:dyDescent="0.35">
      <c r="B89" s="13" t="s">
        <v>147</v>
      </c>
      <c r="C89" s="2"/>
      <c r="D89" s="2"/>
      <c r="E89" s="2"/>
      <c r="F89" s="2"/>
    </row>
    <row r="90" spans="2:6" ht="18" x14ac:dyDescent="0.35">
      <c r="B90" s="4" t="s">
        <v>79</v>
      </c>
      <c r="C90" s="2"/>
      <c r="D90" s="2"/>
      <c r="E90" s="2"/>
      <c r="F90" s="2"/>
    </row>
    <row r="91" spans="2:6" ht="18" x14ac:dyDescent="0.35">
      <c r="B91" s="4" t="s">
        <v>80</v>
      </c>
      <c r="C91" s="2"/>
      <c r="D91" s="2"/>
      <c r="E91" s="2"/>
      <c r="F91" s="2"/>
    </row>
    <row r="92" spans="2:6" ht="18" x14ac:dyDescent="0.35">
      <c r="B92" s="12" t="s">
        <v>81</v>
      </c>
      <c r="C92" s="2"/>
      <c r="D92" s="2"/>
      <c r="E92" s="2"/>
      <c r="F92" s="2"/>
    </row>
    <row r="93" spans="2:6" ht="18" x14ac:dyDescent="0.35">
      <c r="B93" s="4" t="s">
        <v>82</v>
      </c>
      <c r="C93" s="2"/>
      <c r="D93" s="2"/>
      <c r="E93" s="2"/>
      <c r="F93" s="2"/>
    </row>
    <row r="94" spans="2:6" ht="18" x14ac:dyDescent="0.35">
      <c r="B94" s="13" t="s">
        <v>148</v>
      </c>
      <c r="C94" s="2"/>
      <c r="D94" s="2"/>
      <c r="E94" s="2"/>
      <c r="F94" s="2"/>
    </row>
    <row r="95" spans="2:6" ht="18" x14ac:dyDescent="0.35">
      <c r="B95" s="13" t="s">
        <v>142</v>
      </c>
      <c r="C95" s="2"/>
      <c r="D95" s="2"/>
      <c r="E95" s="2"/>
      <c r="F95" s="2"/>
    </row>
    <row r="96" spans="2:6" ht="18" x14ac:dyDescent="0.35">
      <c r="B96" s="4" t="s">
        <v>83</v>
      </c>
      <c r="C96" s="2"/>
      <c r="D96" s="2"/>
      <c r="E96" s="2"/>
      <c r="F96" s="2"/>
    </row>
    <row r="97" spans="2:6" ht="18" customHeight="1" x14ac:dyDescent="0.35">
      <c r="B97" s="4" t="s">
        <v>84</v>
      </c>
      <c r="C97" s="2"/>
      <c r="D97" s="2"/>
      <c r="E97" s="2"/>
      <c r="F97" s="2"/>
    </row>
    <row r="98" spans="2:6" ht="31.2" customHeight="1" x14ac:dyDescent="0.35">
      <c r="B98" s="4" t="s">
        <v>85</v>
      </c>
      <c r="C98" s="2"/>
      <c r="D98" s="2"/>
      <c r="E98" s="2"/>
      <c r="F98" s="2"/>
    </row>
    <row r="99" spans="2:6" ht="18" x14ac:dyDescent="0.35">
      <c r="B99" s="4" t="s">
        <v>84</v>
      </c>
      <c r="C99" s="2"/>
      <c r="D99" s="2"/>
      <c r="E99" s="2"/>
      <c r="F99" s="2"/>
    </row>
    <row r="100" spans="2:6" ht="33.6" customHeight="1" x14ac:dyDescent="0.35">
      <c r="B100" s="4" t="s">
        <v>86</v>
      </c>
      <c r="C100" s="2"/>
      <c r="D100" s="2"/>
      <c r="E100" s="2"/>
      <c r="F100" s="2"/>
    </row>
    <row r="101" spans="2:6" ht="18" x14ac:dyDescent="0.35">
      <c r="B101" s="4" t="s">
        <v>87</v>
      </c>
      <c r="C101" s="2"/>
      <c r="D101" s="2"/>
      <c r="E101" s="2"/>
      <c r="F101" s="2"/>
    </row>
    <row r="102" spans="2:6" ht="32.4" customHeight="1" x14ac:dyDescent="0.35">
      <c r="B102" s="4" t="s">
        <v>88</v>
      </c>
      <c r="C102" s="2"/>
      <c r="D102" s="2"/>
      <c r="E102" s="2"/>
      <c r="F102" s="2"/>
    </row>
    <row r="103" spans="2:6" ht="18" x14ac:dyDescent="0.35">
      <c r="B103" s="4" t="s">
        <v>89</v>
      </c>
      <c r="C103" s="2"/>
      <c r="D103" s="2"/>
      <c r="E103" s="2"/>
      <c r="F103" s="2"/>
    </row>
    <row r="104" spans="2:6" ht="39" customHeight="1" x14ac:dyDescent="0.35">
      <c r="B104" s="4" t="s">
        <v>90</v>
      </c>
      <c r="C104" s="2"/>
      <c r="D104" s="2"/>
      <c r="E104" s="2"/>
      <c r="F104" s="2"/>
    </row>
    <row r="105" spans="2:6" ht="18" x14ac:dyDescent="0.35">
      <c r="B105" s="4" t="s">
        <v>91</v>
      </c>
      <c r="C105" s="2"/>
      <c r="D105" s="2"/>
      <c r="E105" s="2"/>
      <c r="F105" s="2"/>
    </row>
    <row r="106" spans="2:6" ht="33.6" customHeight="1" x14ac:dyDescent="0.35">
      <c r="B106" s="4" t="s">
        <v>92</v>
      </c>
      <c r="C106" s="2"/>
      <c r="D106" s="2"/>
      <c r="E106" s="2"/>
      <c r="F106" s="2"/>
    </row>
    <row r="107" spans="2:6" ht="18" x14ac:dyDescent="0.35">
      <c r="B107" s="4" t="s">
        <v>93</v>
      </c>
      <c r="C107" s="2"/>
      <c r="D107" s="2"/>
      <c r="E107" s="2"/>
      <c r="F107" s="2"/>
    </row>
    <row r="108" spans="2:6" ht="34.799999999999997" customHeight="1" x14ac:dyDescent="0.35">
      <c r="B108" s="4" t="s">
        <v>94</v>
      </c>
      <c r="C108" s="2"/>
      <c r="D108" s="2"/>
      <c r="E108" s="2"/>
      <c r="F108" s="2"/>
    </row>
    <row r="109" spans="2:6" ht="18" x14ac:dyDescent="0.35">
      <c r="B109" s="4" t="s">
        <v>95</v>
      </c>
      <c r="C109" s="2"/>
      <c r="D109" s="2"/>
      <c r="E109" s="2"/>
      <c r="F109" s="2"/>
    </row>
    <row r="110" spans="2:6" ht="32.4" customHeight="1" x14ac:dyDescent="0.35">
      <c r="B110" s="13" t="s">
        <v>96</v>
      </c>
      <c r="C110" s="4"/>
      <c r="D110" s="2"/>
      <c r="E110" s="2"/>
      <c r="F110" s="2"/>
    </row>
    <row r="111" spans="2:6" ht="18" x14ac:dyDescent="0.35">
      <c r="B111" s="4" t="s">
        <v>97</v>
      </c>
      <c r="C111" s="2"/>
      <c r="D111" s="2"/>
      <c r="E111" s="2"/>
      <c r="F111" s="2"/>
    </row>
    <row r="112" spans="2:6" ht="76.8" customHeight="1" x14ac:dyDescent="0.3">
      <c r="B112" s="5" t="s">
        <v>98</v>
      </c>
      <c r="C112" s="5"/>
      <c r="D112" s="5"/>
      <c r="E112" s="5"/>
      <c r="F112" s="5"/>
    </row>
    <row r="113" spans="2:6" ht="70.2" customHeight="1" x14ac:dyDescent="0.3">
      <c r="B113" s="5" t="s">
        <v>99</v>
      </c>
      <c r="C113" s="5"/>
      <c r="D113" s="5"/>
      <c r="E113" s="5"/>
      <c r="F113" s="5"/>
    </row>
    <row r="114" spans="2:6" ht="66.599999999999994" customHeight="1" x14ac:dyDescent="0.3">
      <c r="B114" s="5" t="s">
        <v>100</v>
      </c>
      <c r="C114" s="5"/>
      <c r="D114" s="5"/>
      <c r="E114" s="5"/>
      <c r="F114" s="5"/>
    </row>
    <row r="115" spans="2:6" ht="45" customHeight="1" x14ac:dyDescent="0.3">
      <c r="B115" s="5" t="s">
        <v>101</v>
      </c>
      <c r="C115" s="5"/>
      <c r="D115" s="5"/>
      <c r="E115" s="5"/>
      <c r="F115" s="5"/>
    </row>
    <row r="116" spans="2:6" ht="112.2" customHeight="1" x14ac:dyDescent="0.3">
      <c r="B116" s="5" t="s">
        <v>102</v>
      </c>
      <c r="C116" s="5"/>
      <c r="D116" s="5"/>
      <c r="E116" s="5"/>
      <c r="F116" s="5"/>
    </row>
    <row r="117" spans="2:6" ht="40.200000000000003" customHeight="1" x14ac:dyDescent="0.3">
      <c r="B117" s="5" t="s">
        <v>103</v>
      </c>
      <c r="C117" s="5"/>
      <c r="D117" s="5"/>
      <c r="E117" s="5"/>
      <c r="F117" s="5"/>
    </row>
    <row r="118" spans="2:6" ht="18" x14ac:dyDescent="0.35">
      <c r="B118" s="13" t="s">
        <v>149</v>
      </c>
      <c r="C118" s="4"/>
      <c r="D118" s="2"/>
      <c r="E118" s="2"/>
      <c r="F118" s="2"/>
    </row>
    <row r="119" spans="2:6" ht="18" x14ac:dyDescent="0.35">
      <c r="B119" s="13" t="s">
        <v>104</v>
      </c>
      <c r="C119" s="4"/>
      <c r="D119" s="2"/>
      <c r="E119" s="2"/>
      <c r="F119" s="2"/>
    </row>
    <row r="120" spans="2:6" ht="45" customHeight="1" x14ac:dyDescent="0.3">
      <c r="B120" s="5" t="s">
        <v>105</v>
      </c>
      <c r="C120" s="5"/>
      <c r="D120" s="5"/>
      <c r="E120" s="5"/>
      <c r="F120" s="5"/>
    </row>
    <row r="121" spans="2:6" ht="29.4" customHeight="1" x14ac:dyDescent="0.35">
      <c r="B121" s="4" t="s">
        <v>106</v>
      </c>
      <c r="C121" s="2"/>
      <c r="D121" s="2"/>
      <c r="E121" s="2"/>
      <c r="F121" s="2"/>
    </row>
    <row r="122" spans="2:6" ht="18" x14ac:dyDescent="0.35">
      <c r="B122" s="4" t="s">
        <v>107</v>
      </c>
      <c r="C122" s="2"/>
      <c r="D122" s="2"/>
      <c r="E122" s="2"/>
      <c r="F122" s="2"/>
    </row>
    <row r="123" spans="2:6" ht="18" x14ac:dyDescent="0.35">
      <c r="B123" s="4" t="s">
        <v>108</v>
      </c>
      <c r="C123" s="2"/>
      <c r="D123" s="2"/>
      <c r="E123" s="2"/>
      <c r="F123" s="2"/>
    </row>
    <row r="124" spans="2:6" ht="18" x14ac:dyDescent="0.35">
      <c r="B124" s="4" t="s">
        <v>109</v>
      </c>
      <c r="C124" s="2"/>
      <c r="D124" s="2"/>
      <c r="E124" s="2"/>
      <c r="F124" s="2"/>
    </row>
    <row r="125" spans="2:6" ht="34.200000000000003" customHeight="1" x14ac:dyDescent="0.35">
      <c r="B125" s="4" t="s">
        <v>110</v>
      </c>
      <c r="C125" s="2"/>
      <c r="D125" s="2"/>
      <c r="E125" s="2"/>
      <c r="F125" s="2"/>
    </row>
    <row r="126" spans="2:6" ht="18" x14ac:dyDescent="0.35">
      <c r="B126" s="4" t="s">
        <v>111</v>
      </c>
      <c r="C126" s="2"/>
      <c r="D126" s="2"/>
      <c r="E126" s="2"/>
      <c r="F126" s="2"/>
    </row>
    <row r="127" spans="2:6" ht="34.200000000000003" customHeight="1" x14ac:dyDescent="0.35">
      <c r="B127" s="13" t="s">
        <v>112</v>
      </c>
      <c r="C127" s="2"/>
      <c r="D127" s="2"/>
      <c r="E127" s="2"/>
      <c r="F127" s="2"/>
    </row>
    <row r="128" spans="2:6" ht="18" x14ac:dyDescent="0.35">
      <c r="B128" s="4" t="s">
        <v>113</v>
      </c>
      <c r="C128" s="2"/>
      <c r="D128" s="2"/>
      <c r="E128" s="2"/>
      <c r="F128" s="2"/>
    </row>
    <row r="129" spans="2:6" ht="18" x14ac:dyDescent="0.35">
      <c r="B129" s="4" t="s">
        <v>114</v>
      </c>
      <c r="C129" s="2"/>
      <c r="D129" s="2"/>
      <c r="E129" s="2"/>
      <c r="F129" s="2"/>
    </row>
    <row r="130" spans="2:6" ht="31.8" customHeight="1" x14ac:dyDescent="0.35">
      <c r="B130" s="4" t="s">
        <v>115</v>
      </c>
      <c r="C130" s="2"/>
      <c r="D130" s="2"/>
      <c r="E130" s="2"/>
      <c r="F130" s="2"/>
    </row>
    <row r="131" spans="2:6" ht="35.4" customHeight="1" x14ac:dyDescent="0.35">
      <c r="B131" s="4" t="s">
        <v>116</v>
      </c>
      <c r="C131" s="2"/>
      <c r="D131" s="2"/>
      <c r="E131" s="2"/>
      <c r="F131" s="2"/>
    </row>
    <row r="132" spans="2:6" ht="18" x14ac:dyDescent="0.35">
      <c r="B132" s="4" t="s">
        <v>117</v>
      </c>
      <c r="C132" s="2"/>
      <c r="D132" s="2"/>
      <c r="E132" s="2"/>
      <c r="F132" s="2"/>
    </row>
    <row r="133" spans="2:6" ht="18" x14ac:dyDescent="0.35">
      <c r="B133" s="4"/>
      <c r="C133" s="2"/>
      <c r="D133" s="2"/>
      <c r="E133" s="2"/>
      <c r="F133" s="2"/>
    </row>
    <row r="134" spans="2:6" ht="18" x14ac:dyDescent="0.35">
      <c r="B134" s="13" t="s">
        <v>150</v>
      </c>
      <c r="C134" s="2"/>
      <c r="D134" s="2"/>
      <c r="E134" s="2"/>
      <c r="F134" s="2"/>
    </row>
    <row r="135" spans="2:6" ht="18" x14ac:dyDescent="0.35">
      <c r="B135" s="4" t="s">
        <v>118</v>
      </c>
      <c r="C135" s="2"/>
      <c r="D135" s="2"/>
      <c r="E135" s="2"/>
      <c r="F135" s="2"/>
    </row>
    <row r="136" spans="2:6" ht="18" x14ac:dyDescent="0.35">
      <c r="B136" s="4" t="s">
        <v>119</v>
      </c>
      <c r="C136" s="2"/>
      <c r="D136" s="2"/>
      <c r="E136" s="2"/>
      <c r="F136" s="2"/>
    </row>
    <row r="137" spans="2:6" ht="18" x14ac:dyDescent="0.35">
      <c r="B137" s="4" t="s">
        <v>120</v>
      </c>
      <c r="C137" s="2"/>
      <c r="D137" s="2"/>
      <c r="E137" s="2"/>
      <c r="F137" s="2"/>
    </row>
    <row r="138" spans="2:6" ht="30" customHeight="1" x14ac:dyDescent="0.35">
      <c r="B138" s="4" t="s">
        <v>121</v>
      </c>
      <c r="C138" s="2"/>
      <c r="D138" s="2"/>
      <c r="E138" s="2"/>
      <c r="F138" s="2"/>
    </row>
    <row r="139" spans="2:6" ht="18" x14ac:dyDescent="0.35">
      <c r="B139" s="4" t="s">
        <v>122</v>
      </c>
      <c r="C139" s="2"/>
      <c r="D139" s="2"/>
      <c r="E139" s="2"/>
      <c r="F139" s="2"/>
    </row>
    <row r="140" spans="2:6" ht="18" x14ac:dyDescent="0.35">
      <c r="B140" s="13" t="s">
        <v>151</v>
      </c>
      <c r="C140" s="2"/>
      <c r="D140" s="2"/>
      <c r="E140" s="2"/>
      <c r="F140" s="2"/>
    </row>
    <row r="141" spans="2:6" ht="18" x14ac:dyDescent="0.35">
      <c r="B141" s="4" t="s">
        <v>123</v>
      </c>
      <c r="C141" s="2"/>
      <c r="D141" s="2"/>
      <c r="E141" s="2"/>
      <c r="F141" s="2"/>
    </row>
    <row r="142" spans="2:6" ht="18" x14ac:dyDescent="0.35">
      <c r="B142" s="4" t="s">
        <v>124</v>
      </c>
      <c r="C142" s="2"/>
      <c r="D142" s="2"/>
      <c r="E142" s="2"/>
      <c r="F142" s="2"/>
    </row>
    <row r="143" spans="2:6" ht="18" customHeight="1" x14ac:dyDescent="0.35">
      <c r="B143" s="4" t="s">
        <v>125</v>
      </c>
      <c r="C143" s="2"/>
      <c r="D143" s="2"/>
      <c r="E143" s="2"/>
      <c r="F143" s="2"/>
    </row>
    <row r="144" spans="2:6" ht="37.200000000000003" customHeight="1" x14ac:dyDescent="0.35">
      <c r="B144" s="4" t="s">
        <v>126</v>
      </c>
      <c r="C144" s="2"/>
      <c r="D144" s="2"/>
      <c r="E144" s="2"/>
      <c r="F144" s="2"/>
    </row>
    <row r="145" spans="2:6" ht="18" x14ac:dyDescent="0.35">
      <c r="B145" s="4" t="s">
        <v>127</v>
      </c>
      <c r="C145" s="2"/>
      <c r="D145" s="2"/>
      <c r="E145" s="2"/>
      <c r="F145" s="2"/>
    </row>
    <row r="146" spans="2:6" ht="20.399999999999999" customHeight="1" x14ac:dyDescent="0.35">
      <c r="B146" s="4" t="s">
        <v>128</v>
      </c>
      <c r="C146" s="2"/>
      <c r="D146" s="2"/>
      <c r="E146" s="2"/>
      <c r="F146" s="2"/>
    </row>
    <row r="147" spans="2:6" ht="42" customHeight="1" x14ac:dyDescent="0.35">
      <c r="B147" s="4" t="s">
        <v>129</v>
      </c>
      <c r="C147" s="2"/>
      <c r="D147" s="2"/>
      <c r="E147" s="2"/>
      <c r="F147" s="2"/>
    </row>
    <row r="148" spans="2:6" ht="18" x14ac:dyDescent="0.3">
      <c r="B148" s="5" t="s">
        <v>130</v>
      </c>
      <c r="C148" s="5"/>
      <c r="D148" s="5"/>
      <c r="E148" s="5"/>
      <c r="F148" s="5"/>
    </row>
    <row r="149" spans="2:6" ht="18" x14ac:dyDescent="0.35">
      <c r="B149" s="4" t="s">
        <v>131</v>
      </c>
      <c r="C149" s="2"/>
      <c r="D149" s="2"/>
      <c r="E149" s="2"/>
      <c r="F149" s="2"/>
    </row>
    <row r="150" spans="2:6" s="1" customFormat="1" ht="17.399999999999999" x14ac:dyDescent="0.3">
      <c r="B150" s="13" t="s">
        <v>152</v>
      </c>
      <c r="C150" s="3"/>
      <c r="D150" s="3"/>
      <c r="E150" s="3"/>
      <c r="F150" s="3"/>
    </row>
    <row r="151" spans="2:6" s="1" customFormat="1" ht="17.399999999999999" x14ac:dyDescent="0.3">
      <c r="B151" s="13"/>
      <c r="C151" s="3"/>
      <c r="D151" s="3"/>
      <c r="E151" s="3"/>
      <c r="F151" s="3"/>
    </row>
    <row r="152" spans="2:6" s="1" customFormat="1" ht="17.399999999999999" x14ac:dyDescent="0.3">
      <c r="B152" s="13"/>
      <c r="C152" s="3"/>
      <c r="D152" s="3"/>
      <c r="E152" s="3"/>
      <c r="F152" s="3"/>
    </row>
    <row r="153" spans="2:6" ht="18" x14ac:dyDescent="0.35">
      <c r="B153" s="13" t="s">
        <v>153</v>
      </c>
      <c r="C153" s="2"/>
      <c r="D153" s="2"/>
      <c r="E153" s="2"/>
      <c r="F153" s="2"/>
    </row>
    <row r="154" spans="2:6" ht="18" x14ac:dyDescent="0.35">
      <c r="B154" s="4" t="s">
        <v>132</v>
      </c>
      <c r="C154" s="2"/>
      <c r="D154" s="2"/>
      <c r="E154" s="2"/>
      <c r="F154" s="2"/>
    </row>
    <row r="155" spans="2:6" ht="18" x14ac:dyDescent="0.35">
      <c r="B155" s="4" t="s">
        <v>133</v>
      </c>
      <c r="C155" s="2"/>
      <c r="D155" s="2"/>
      <c r="E155" s="2"/>
      <c r="F155" s="2"/>
    </row>
    <row r="156" spans="2:6" ht="18" x14ac:dyDescent="0.35">
      <c r="B156" s="4" t="s">
        <v>134</v>
      </c>
      <c r="C156" s="2"/>
      <c r="D156" s="2"/>
      <c r="E156" s="2"/>
      <c r="F156" s="2"/>
    </row>
    <row r="157" spans="2:6" ht="35.4" customHeight="1" x14ac:dyDescent="0.35">
      <c r="B157" s="4" t="s">
        <v>135</v>
      </c>
      <c r="C157" s="2"/>
      <c r="D157" s="2"/>
      <c r="E157" s="2"/>
      <c r="F157" s="2"/>
    </row>
    <row r="158" spans="2:6" ht="18" customHeight="1" x14ac:dyDescent="0.35">
      <c r="B158" s="4" t="s">
        <v>136</v>
      </c>
      <c r="C158" s="2"/>
      <c r="D158" s="2"/>
      <c r="E158" s="2"/>
      <c r="F158" s="2"/>
    </row>
    <row r="159" spans="2:6" ht="55.2" customHeight="1" x14ac:dyDescent="0.3">
      <c r="B159" s="5" t="s">
        <v>137</v>
      </c>
      <c r="C159" s="5"/>
      <c r="D159" s="5"/>
      <c r="E159" s="5"/>
      <c r="F159" s="5"/>
    </row>
    <row r="160" spans="2:6" ht="18" x14ac:dyDescent="0.35">
      <c r="B160" s="4" t="s">
        <v>138</v>
      </c>
      <c r="C160" s="2"/>
      <c r="D160" s="2"/>
      <c r="E160" s="2"/>
      <c r="F160" s="2"/>
    </row>
    <row r="161" spans="2:6" s="1" customFormat="1" ht="17.399999999999999" x14ac:dyDescent="0.3">
      <c r="B161" s="13" t="s">
        <v>139</v>
      </c>
      <c r="C161" s="3"/>
      <c r="D161" s="13" t="s">
        <v>141</v>
      </c>
      <c r="E161" s="3"/>
      <c r="F161" s="3"/>
    </row>
    <row r="162" spans="2:6" ht="18" x14ac:dyDescent="0.35">
      <c r="B162" s="4" t="s">
        <v>140</v>
      </c>
      <c r="C162" s="2"/>
      <c r="D162" s="4" t="s">
        <v>140</v>
      </c>
      <c r="E162" s="2"/>
      <c r="F162" s="2"/>
    </row>
    <row r="163" spans="2:6" ht="18" x14ac:dyDescent="0.35">
      <c r="C163" s="2"/>
      <c r="D163" s="2"/>
      <c r="E163" s="2"/>
      <c r="F163" s="2"/>
    </row>
    <row r="164" spans="2:6" ht="18" x14ac:dyDescent="0.35">
      <c r="C164" s="2"/>
      <c r="D164" s="2"/>
      <c r="E164" s="2"/>
      <c r="F164" s="2"/>
    </row>
  </sheetData>
  <mergeCells count="13">
    <mergeCell ref="B1:F1"/>
    <mergeCell ref="B3:F3"/>
    <mergeCell ref="B4:F4"/>
    <mergeCell ref="B115:F115"/>
    <mergeCell ref="B117:F117"/>
    <mergeCell ref="B40:F40"/>
    <mergeCell ref="B148:F148"/>
    <mergeCell ref="B159:F159"/>
    <mergeCell ref="B112:F112"/>
    <mergeCell ref="B113:F113"/>
    <mergeCell ref="B114:F114"/>
    <mergeCell ref="B116:F116"/>
    <mergeCell ref="B120:F120"/>
  </mergeCells>
  <pageMargins left="0.46" right="0.26" top="0.33" bottom="0.28000000000000003"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9505-049C-42A0-B45B-1A6E0BC741BA}">
  <dimension ref="A1:Z112"/>
  <sheetViews>
    <sheetView topLeftCell="G1" zoomScale="114" zoomScaleNormal="114" workbookViewId="0">
      <selection activeCell="P5" sqref="P5"/>
    </sheetView>
  </sheetViews>
  <sheetFormatPr defaultRowHeight="14.4" x14ac:dyDescent="0.3"/>
  <cols>
    <col min="2" max="2" width="21.44140625" customWidth="1"/>
    <col min="3" max="3" width="15.88671875" customWidth="1"/>
    <col min="4" max="4" width="19.5546875" customWidth="1"/>
    <col min="5" max="5" width="18" customWidth="1"/>
    <col min="6" max="6" width="13.77734375" customWidth="1"/>
    <col min="7" max="7" width="12.5546875" customWidth="1"/>
    <col min="8" max="8" width="14.6640625" customWidth="1"/>
    <col min="9" max="9" width="15" customWidth="1"/>
    <col min="10" max="10" width="14.33203125" customWidth="1"/>
    <col min="11" max="11" width="12.6640625" customWidth="1"/>
    <col min="12" max="12" width="13.6640625" customWidth="1"/>
    <col min="13" max="13" width="15.6640625" customWidth="1"/>
    <col min="14" max="14" width="16.77734375" customWidth="1"/>
    <col min="15" max="15" width="22.6640625" customWidth="1"/>
    <col min="16" max="16" width="13.21875" style="32" bestFit="1" customWidth="1"/>
    <col min="17" max="17" width="12.109375" style="32" customWidth="1"/>
  </cols>
  <sheetData>
    <row r="1" spans="1:26" x14ac:dyDescent="0.3">
      <c r="B1">
        <v>1</v>
      </c>
      <c r="C1">
        <v>2</v>
      </c>
      <c r="D1">
        <v>3</v>
      </c>
      <c r="E1">
        <v>4</v>
      </c>
      <c r="F1">
        <v>5</v>
      </c>
      <c r="G1">
        <v>6</v>
      </c>
      <c r="H1">
        <v>7</v>
      </c>
      <c r="I1">
        <v>8</v>
      </c>
      <c r="J1">
        <v>9</v>
      </c>
      <c r="K1">
        <v>10</v>
      </c>
      <c r="L1">
        <v>11</v>
      </c>
      <c r="M1">
        <v>12</v>
      </c>
      <c r="N1">
        <v>13</v>
      </c>
      <c r="O1">
        <v>14</v>
      </c>
      <c r="P1">
        <v>15</v>
      </c>
      <c r="Q1">
        <v>16</v>
      </c>
      <c r="R1">
        <v>17</v>
      </c>
      <c r="S1">
        <v>17</v>
      </c>
      <c r="T1">
        <v>18</v>
      </c>
      <c r="U1">
        <v>19</v>
      </c>
      <c r="V1">
        <v>20</v>
      </c>
      <c r="W1">
        <v>21</v>
      </c>
      <c r="X1">
        <v>22</v>
      </c>
      <c r="Y1">
        <v>23</v>
      </c>
      <c r="Z1">
        <v>24</v>
      </c>
    </row>
    <row r="2" spans="1:26" s="1" customFormat="1" ht="17.399999999999999" x14ac:dyDescent="0.3">
      <c r="A2" s="15" t="s">
        <v>154</v>
      </c>
      <c r="B2" s="16" t="s">
        <v>13</v>
      </c>
      <c r="C2" s="16" t="s">
        <v>14</v>
      </c>
      <c r="D2" s="16" t="s">
        <v>15</v>
      </c>
      <c r="E2" s="16" t="s">
        <v>16</v>
      </c>
      <c r="F2" s="16" t="s">
        <v>17</v>
      </c>
      <c r="G2" s="16" t="s">
        <v>18</v>
      </c>
      <c r="H2" s="16" t="s">
        <v>19</v>
      </c>
      <c r="I2" s="16" t="s">
        <v>20</v>
      </c>
      <c r="J2" s="15" t="s">
        <v>331</v>
      </c>
      <c r="K2" s="29" t="s">
        <v>333</v>
      </c>
      <c r="L2" s="1" t="s">
        <v>334</v>
      </c>
      <c r="M2" s="1" t="s">
        <v>335</v>
      </c>
      <c r="N2" s="1" t="s">
        <v>336</v>
      </c>
      <c r="O2" s="1" t="s">
        <v>337</v>
      </c>
      <c r="P2" s="33" t="s">
        <v>339</v>
      </c>
      <c r="Q2" s="33" t="s">
        <v>340</v>
      </c>
    </row>
    <row r="3" spans="1:26" x14ac:dyDescent="0.3">
      <c r="A3" s="14">
        <v>1</v>
      </c>
      <c r="B3" s="17" t="s">
        <v>155</v>
      </c>
      <c r="C3" s="14" t="s">
        <v>330</v>
      </c>
      <c r="D3" s="22">
        <v>1972</v>
      </c>
      <c r="E3" s="17" t="s">
        <v>263</v>
      </c>
      <c r="F3" s="17" t="s">
        <v>263</v>
      </c>
      <c r="G3" s="14"/>
      <c r="H3" s="14">
        <v>123456789</v>
      </c>
      <c r="I3" s="14" t="s">
        <v>329</v>
      </c>
      <c r="J3" s="14" t="s">
        <v>332</v>
      </c>
      <c r="K3" s="31" t="s">
        <v>341</v>
      </c>
      <c r="L3" s="31" t="s">
        <v>342</v>
      </c>
      <c r="M3" s="31" t="s">
        <v>343</v>
      </c>
      <c r="N3" s="31" t="s">
        <v>343</v>
      </c>
      <c r="O3" s="31" t="s">
        <v>344</v>
      </c>
      <c r="P3" s="32">
        <v>25000000</v>
      </c>
      <c r="Q3" s="32" t="s">
        <v>345</v>
      </c>
    </row>
    <row r="4" spans="1:26" x14ac:dyDescent="0.3">
      <c r="A4" s="14">
        <v>2</v>
      </c>
      <c r="B4" s="17" t="s">
        <v>156</v>
      </c>
      <c r="C4" s="14" t="s">
        <v>330</v>
      </c>
      <c r="D4" s="23">
        <v>23415</v>
      </c>
      <c r="E4" s="19" t="s">
        <v>264</v>
      </c>
      <c r="F4" s="19" t="s">
        <v>264</v>
      </c>
      <c r="G4" s="14"/>
      <c r="H4" s="14">
        <v>123456790</v>
      </c>
      <c r="I4" s="14" t="s">
        <v>329</v>
      </c>
      <c r="J4" s="14" t="s">
        <v>332</v>
      </c>
      <c r="K4" s="31" t="s">
        <v>341</v>
      </c>
      <c r="L4" s="31" t="s">
        <v>342</v>
      </c>
      <c r="M4" s="31" t="s">
        <v>346</v>
      </c>
      <c r="N4" s="31" t="s">
        <v>347</v>
      </c>
      <c r="O4" s="31" t="s">
        <v>348</v>
      </c>
      <c r="P4" s="32">
        <v>30000000</v>
      </c>
      <c r="Q4" s="32" t="s">
        <v>345</v>
      </c>
    </row>
    <row r="5" spans="1:26" x14ac:dyDescent="0.3">
      <c r="A5" s="14">
        <v>3</v>
      </c>
      <c r="B5" s="17" t="s">
        <v>157</v>
      </c>
      <c r="C5" s="14" t="s">
        <v>330</v>
      </c>
      <c r="D5" s="24">
        <v>1795</v>
      </c>
      <c r="E5" s="19" t="s">
        <v>264</v>
      </c>
      <c r="F5" s="19" t="s">
        <v>264</v>
      </c>
      <c r="G5" s="14"/>
      <c r="H5" s="14">
        <v>123456791</v>
      </c>
      <c r="I5" s="14" t="s">
        <v>329</v>
      </c>
      <c r="J5" s="14"/>
      <c r="K5" s="30"/>
    </row>
    <row r="6" spans="1:26" x14ac:dyDescent="0.3">
      <c r="A6" s="14">
        <v>4</v>
      </c>
      <c r="B6" s="17" t="s">
        <v>158</v>
      </c>
      <c r="C6" s="14" t="s">
        <v>330</v>
      </c>
      <c r="D6" s="24" t="s">
        <v>286</v>
      </c>
      <c r="E6" s="19" t="s">
        <v>265</v>
      </c>
      <c r="F6" s="19" t="s">
        <v>265</v>
      </c>
      <c r="G6" s="14"/>
      <c r="H6" s="14">
        <v>123456792</v>
      </c>
      <c r="I6" s="14" t="s">
        <v>329</v>
      </c>
      <c r="J6" s="14"/>
      <c r="K6" s="30"/>
    </row>
    <row r="7" spans="1:26" x14ac:dyDescent="0.3">
      <c r="A7" s="14">
        <v>5</v>
      </c>
      <c r="B7" s="17" t="s">
        <v>159</v>
      </c>
      <c r="C7" s="14" t="s">
        <v>330</v>
      </c>
      <c r="D7" s="23">
        <v>1959</v>
      </c>
      <c r="E7" s="19" t="s">
        <v>264</v>
      </c>
      <c r="F7" s="19" t="s">
        <v>264</v>
      </c>
      <c r="G7" s="14"/>
      <c r="H7" s="14">
        <v>123456793</v>
      </c>
      <c r="I7" s="14" t="s">
        <v>329</v>
      </c>
      <c r="J7" s="14"/>
      <c r="K7" s="30"/>
    </row>
    <row r="8" spans="1:26" x14ac:dyDescent="0.3">
      <c r="A8" s="14">
        <v>6</v>
      </c>
      <c r="B8" s="17" t="s">
        <v>160</v>
      </c>
      <c r="C8" s="14" t="s">
        <v>330</v>
      </c>
      <c r="D8" s="24" t="s">
        <v>287</v>
      </c>
      <c r="E8" s="19" t="s">
        <v>264</v>
      </c>
      <c r="F8" s="19" t="s">
        <v>264</v>
      </c>
      <c r="G8" s="14"/>
      <c r="H8" s="14">
        <v>123456794</v>
      </c>
      <c r="I8" s="14" t="s">
        <v>329</v>
      </c>
      <c r="J8" s="14"/>
      <c r="K8" s="30"/>
    </row>
    <row r="9" spans="1:26" x14ac:dyDescent="0.3">
      <c r="A9" s="14">
        <v>7</v>
      </c>
      <c r="B9" s="17" t="s">
        <v>161</v>
      </c>
      <c r="C9" s="14" t="s">
        <v>330</v>
      </c>
      <c r="D9" s="23">
        <v>22681</v>
      </c>
      <c r="E9" s="19" t="s">
        <v>264</v>
      </c>
      <c r="F9" s="19" t="s">
        <v>264</v>
      </c>
      <c r="G9" s="14"/>
      <c r="H9" s="14">
        <v>123456795</v>
      </c>
      <c r="I9" s="14" t="s">
        <v>329</v>
      </c>
      <c r="J9" s="14"/>
      <c r="K9" s="30"/>
    </row>
    <row r="10" spans="1:26" x14ac:dyDescent="0.3">
      <c r="A10" s="14">
        <v>8</v>
      </c>
      <c r="B10" s="17" t="s">
        <v>162</v>
      </c>
      <c r="C10" s="14" t="s">
        <v>330</v>
      </c>
      <c r="D10" s="24">
        <v>1976</v>
      </c>
      <c r="E10" s="19" t="s">
        <v>263</v>
      </c>
      <c r="F10" s="19" t="s">
        <v>263</v>
      </c>
      <c r="G10" s="14"/>
      <c r="H10" s="14">
        <v>123456796</v>
      </c>
      <c r="I10" s="14" t="s">
        <v>329</v>
      </c>
      <c r="J10" s="14"/>
      <c r="K10" s="30"/>
    </row>
    <row r="11" spans="1:26" x14ac:dyDescent="0.3">
      <c r="A11" s="14">
        <v>9</v>
      </c>
      <c r="B11" s="17" t="s">
        <v>163</v>
      </c>
      <c r="C11" s="14" t="s">
        <v>330</v>
      </c>
      <c r="D11" s="23" t="s">
        <v>288</v>
      </c>
      <c r="E11" s="19" t="s">
        <v>266</v>
      </c>
      <c r="F11" s="19" t="s">
        <v>266</v>
      </c>
      <c r="G11" s="14"/>
      <c r="H11" s="14">
        <v>123456797</v>
      </c>
      <c r="I11" s="14" t="s">
        <v>329</v>
      </c>
      <c r="J11" s="14"/>
      <c r="K11" s="30"/>
    </row>
    <row r="12" spans="1:26" x14ac:dyDescent="0.3">
      <c r="A12" s="14">
        <v>10</v>
      </c>
      <c r="B12" s="17" t="s">
        <v>164</v>
      </c>
      <c r="C12" s="14" t="s">
        <v>330</v>
      </c>
      <c r="D12" s="23">
        <v>29347</v>
      </c>
      <c r="E12" s="19" t="s">
        <v>266</v>
      </c>
      <c r="F12" s="19" t="s">
        <v>266</v>
      </c>
      <c r="G12" s="14"/>
      <c r="H12" s="14">
        <v>123456798</v>
      </c>
      <c r="I12" s="14" t="s">
        <v>329</v>
      </c>
      <c r="J12" s="14"/>
      <c r="K12" s="30"/>
    </row>
    <row r="13" spans="1:26" x14ac:dyDescent="0.3">
      <c r="A13" s="14">
        <v>11</v>
      </c>
      <c r="B13" s="17" t="s">
        <v>165</v>
      </c>
      <c r="C13" s="14" t="s">
        <v>330</v>
      </c>
      <c r="D13" s="23">
        <v>23749</v>
      </c>
      <c r="E13" s="19" t="s">
        <v>267</v>
      </c>
      <c r="F13" s="19" t="s">
        <v>267</v>
      </c>
      <c r="G13" s="14"/>
      <c r="H13" s="14">
        <v>123456799</v>
      </c>
      <c r="I13" s="14" t="s">
        <v>329</v>
      </c>
      <c r="J13" s="14"/>
      <c r="K13" s="30"/>
    </row>
    <row r="14" spans="1:26" x14ac:dyDescent="0.3">
      <c r="A14" s="14">
        <v>12</v>
      </c>
      <c r="B14" s="17" t="s">
        <v>166</v>
      </c>
      <c r="C14" s="14" t="s">
        <v>330</v>
      </c>
      <c r="D14" s="24" t="s">
        <v>289</v>
      </c>
      <c r="E14" s="19" t="s">
        <v>263</v>
      </c>
      <c r="F14" s="19" t="s">
        <v>263</v>
      </c>
      <c r="G14" s="14"/>
      <c r="H14" s="14">
        <v>123456800</v>
      </c>
      <c r="I14" s="14" t="s">
        <v>329</v>
      </c>
      <c r="J14" s="14"/>
      <c r="K14" s="30"/>
    </row>
    <row r="15" spans="1:26" x14ac:dyDescent="0.3">
      <c r="A15" s="14">
        <v>13</v>
      </c>
      <c r="B15" s="17" t="s">
        <v>167</v>
      </c>
      <c r="C15" s="14" t="s">
        <v>330</v>
      </c>
      <c r="D15" s="23">
        <v>25364</v>
      </c>
      <c r="E15" s="19" t="s">
        <v>268</v>
      </c>
      <c r="F15" s="19" t="s">
        <v>268</v>
      </c>
      <c r="G15" s="14"/>
      <c r="H15" s="14">
        <v>123456801</v>
      </c>
      <c r="I15" s="14" t="s">
        <v>329</v>
      </c>
      <c r="J15" s="14"/>
      <c r="K15" s="30"/>
    </row>
    <row r="16" spans="1:26" x14ac:dyDescent="0.3">
      <c r="A16" s="14">
        <v>14</v>
      </c>
      <c r="B16" s="17" t="s">
        <v>168</v>
      </c>
      <c r="C16" s="14" t="s">
        <v>330</v>
      </c>
      <c r="D16" s="24" t="s">
        <v>290</v>
      </c>
      <c r="E16" s="19" t="s">
        <v>269</v>
      </c>
      <c r="F16" s="19" t="s">
        <v>269</v>
      </c>
      <c r="G16" s="14"/>
      <c r="H16" s="14">
        <v>123456802</v>
      </c>
      <c r="I16" s="14" t="s">
        <v>329</v>
      </c>
      <c r="J16" s="14"/>
      <c r="K16" s="30"/>
    </row>
    <row r="17" spans="1:11" x14ac:dyDescent="0.3">
      <c r="A17" s="14">
        <v>15</v>
      </c>
      <c r="B17" s="17" t="s">
        <v>169</v>
      </c>
      <c r="C17" s="14" t="s">
        <v>330</v>
      </c>
      <c r="D17" s="23" t="s">
        <v>291</v>
      </c>
      <c r="E17" s="19" t="s">
        <v>264</v>
      </c>
      <c r="F17" s="19" t="s">
        <v>264</v>
      </c>
      <c r="G17" s="14"/>
      <c r="H17" s="14">
        <v>123456803</v>
      </c>
      <c r="I17" s="14" t="s">
        <v>329</v>
      </c>
      <c r="J17" s="14"/>
      <c r="K17" s="30"/>
    </row>
    <row r="18" spans="1:11" x14ac:dyDescent="0.3">
      <c r="A18" s="14">
        <v>16</v>
      </c>
      <c r="B18" s="17" t="s">
        <v>170</v>
      </c>
      <c r="C18" s="14" t="s">
        <v>330</v>
      </c>
      <c r="D18" s="23">
        <v>1985</v>
      </c>
      <c r="E18" s="19" t="s">
        <v>270</v>
      </c>
      <c r="F18" s="19" t="s">
        <v>270</v>
      </c>
      <c r="G18" s="14"/>
      <c r="H18" s="14"/>
      <c r="I18" s="14"/>
      <c r="J18" s="14"/>
      <c r="K18" s="30"/>
    </row>
    <row r="19" spans="1:11" x14ac:dyDescent="0.3">
      <c r="A19" s="14">
        <v>17</v>
      </c>
      <c r="B19" s="17" t="s">
        <v>171</v>
      </c>
      <c r="C19" s="14" t="s">
        <v>330</v>
      </c>
      <c r="D19" s="23">
        <v>28463</v>
      </c>
      <c r="E19" s="19" t="s">
        <v>271</v>
      </c>
      <c r="F19" s="19" t="s">
        <v>271</v>
      </c>
      <c r="G19" s="14"/>
      <c r="H19" s="14"/>
      <c r="I19" s="14"/>
      <c r="J19" s="14"/>
      <c r="K19" s="30"/>
    </row>
    <row r="20" spans="1:11" x14ac:dyDescent="0.3">
      <c r="A20" s="14">
        <v>18</v>
      </c>
      <c r="B20" s="17" t="s">
        <v>172</v>
      </c>
      <c r="C20" s="14" t="s">
        <v>330</v>
      </c>
      <c r="D20" s="23">
        <v>31048</v>
      </c>
      <c r="E20" s="19" t="s">
        <v>272</v>
      </c>
      <c r="F20" s="19" t="s">
        <v>272</v>
      </c>
      <c r="G20" s="14"/>
      <c r="H20" s="14"/>
      <c r="I20" s="14"/>
      <c r="J20" s="14"/>
      <c r="K20" s="30"/>
    </row>
    <row r="21" spans="1:11" x14ac:dyDescent="0.3">
      <c r="A21" s="14">
        <v>19</v>
      </c>
      <c r="B21" s="17" t="s">
        <v>173</v>
      </c>
      <c r="C21" s="14" t="s">
        <v>330</v>
      </c>
      <c r="D21" s="23" t="s">
        <v>292</v>
      </c>
      <c r="E21" s="19" t="s">
        <v>264</v>
      </c>
      <c r="F21" s="19" t="s">
        <v>264</v>
      </c>
      <c r="G21" s="14"/>
      <c r="H21" s="14"/>
      <c r="I21" s="14"/>
      <c r="J21" s="14"/>
      <c r="K21" s="30"/>
    </row>
    <row r="22" spans="1:11" x14ac:dyDescent="0.3">
      <c r="A22" s="14">
        <v>20</v>
      </c>
      <c r="B22" s="17" t="s">
        <v>174</v>
      </c>
      <c r="C22" s="14" t="s">
        <v>330</v>
      </c>
      <c r="D22" s="23" t="s">
        <v>293</v>
      </c>
      <c r="E22" s="19" t="s">
        <v>270</v>
      </c>
      <c r="F22" s="19" t="s">
        <v>270</v>
      </c>
      <c r="G22" s="14"/>
      <c r="H22" s="14"/>
      <c r="I22" s="14"/>
      <c r="J22" s="14"/>
      <c r="K22" s="30"/>
    </row>
    <row r="23" spans="1:11" x14ac:dyDescent="0.3">
      <c r="A23" s="14">
        <v>21</v>
      </c>
      <c r="B23" s="17" t="s">
        <v>175</v>
      </c>
      <c r="C23" s="14" t="s">
        <v>330</v>
      </c>
      <c r="D23" s="23" t="s">
        <v>294</v>
      </c>
      <c r="E23" s="19" t="s">
        <v>269</v>
      </c>
      <c r="F23" s="19" t="s">
        <v>269</v>
      </c>
      <c r="G23" s="14"/>
      <c r="H23" s="14"/>
      <c r="I23" s="14"/>
      <c r="J23" s="14"/>
      <c r="K23" s="30"/>
    </row>
    <row r="24" spans="1:11" x14ac:dyDescent="0.3">
      <c r="A24" s="14">
        <v>22</v>
      </c>
      <c r="B24" s="17" t="s">
        <v>176</v>
      </c>
      <c r="C24" s="14" t="s">
        <v>330</v>
      </c>
      <c r="D24" s="23" t="s">
        <v>295</v>
      </c>
      <c r="E24" s="19" t="s">
        <v>273</v>
      </c>
      <c r="F24" s="19" t="s">
        <v>273</v>
      </c>
      <c r="G24" s="14"/>
      <c r="H24" s="14"/>
      <c r="I24" s="14"/>
      <c r="J24" s="14"/>
      <c r="K24" s="30"/>
    </row>
    <row r="25" spans="1:11" x14ac:dyDescent="0.3">
      <c r="A25" s="14">
        <v>23</v>
      </c>
      <c r="B25" s="17" t="s">
        <v>177</v>
      </c>
      <c r="C25" s="14" t="s">
        <v>330</v>
      </c>
      <c r="D25" s="23" t="s">
        <v>296</v>
      </c>
      <c r="E25" s="19" t="s">
        <v>266</v>
      </c>
      <c r="F25" s="19" t="s">
        <v>266</v>
      </c>
    </row>
    <row r="26" spans="1:11" x14ac:dyDescent="0.3">
      <c r="A26" s="14">
        <v>24</v>
      </c>
      <c r="B26" s="17" t="s">
        <v>178</v>
      </c>
      <c r="C26" s="14" t="s">
        <v>330</v>
      </c>
      <c r="D26" s="23">
        <v>31505</v>
      </c>
      <c r="E26" s="19" t="s">
        <v>269</v>
      </c>
      <c r="F26" s="19" t="s">
        <v>269</v>
      </c>
    </row>
    <row r="27" spans="1:11" x14ac:dyDescent="0.3">
      <c r="A27" s="14">
        <v>25</v>
      </c>
      <c r="B27" s="17" t="s">
        <v>179</v>
      </c>
      <c r="C27" s="14" t="s">
        <v>330</v>
      </c>
      <c r="D27" s="23">
        <v>25210</v>
      </c>
      <c r="E27" s="19" t="s">
        <v>263</v>
      </c>
      <c r="F27" s="19" t="s">
        <v>263</v>
      </c>
    </row>
    <row r="28" spans="1:11" x14ac:dyDescent="0.3">
      <c r="A28" s="14">
        <v>26</v>
      </c>
      <c r="B28" s="17" t="s">
        <v>180</v>
      </c>
      <c r="C28" s="14" t="s">
        <v>330</v>
      </c>
      <c r="D28" s="23" t="s">
        <v>297</v>
      </c>
      <c r="E28" s="19" t="s">
        <v>273</v>
      </c>
      <c r="F28" s="19" t="s">
        <v>273</v>
      </c>
    </row>
    <row r="29" spans="1:11" x14ac:dyDescent="0.3">
      <c r="A29" s="14">
        <v>27</v>
      </c>
      <c r="B29" s="17" t="s">
        <v>181</v>
      </c>
      <c r="C29" s="14" t="s">
        <v>330</v>
      </c>
      <c r="D29" s="23">
        <v>24755</v>
      </c>
      <c r="E29" s="19" t="s">
        <v>263</v>
      </c>
      <c r="F29" s="19" t="s">
        <v>263</v>
      </c>
    </row>
    <row r="30" spans="1:11" x14ac:dyDescent="0.3">
      <c r="A30" s="14">
        <v>28</v>
      </c>
      <c r="B30" s="17" t="s">
        <v>182</v>
      </c>
      <c r="C30" s="14" t="s">
        <v>330</v>
      </c>
      <c r="D30" s="23">
        <v>27310</v>
      </c>
      <c r="E30" s="19" t="s">
        <v>267</v>
      </c>
      <c r="F30" s="19" t="s">
        <v>267</v>
      </c>
    </row>
    <row r="31" spans="1:11" x14ac:dyDescent="0.3">
      <c r="A31" s="14">
        <v>29</v>
      </c>
      <c r="B31" s="17" t="s">
        <v>183</v>
      </c>
      <c r="C31" s="14" t="s">
        <v>330</v>
      </c>
      <c r="D31" s="23">
        <v>31569</v>
      </c>
      <c r="E31" s="19" t="s">
        <v>263</v>
      </c>
      <c r="F31" s="19" t="s">
        <v>263</v>
      </c>
    </row>
    <row r="32" spans="1:11" x14ac:dyDescent="0.3">
      <c r="A32" s="14">
        <v>30</v>
      </c>
      <c r="B32" s="17" t="s">
        <v>184</v>
      </c>
      <c r="C32" s="14" t="s">
        <v>330</v>
      </c>
      <c r="D32" s="23" t="s">
        <v>298</v>
      </c>
      <c r="E32" s="19" t="s">
        <v>273</v>
      </c>
      <c r="F32" s="19" t="s">
        <v>273</v>
      </c>
    </row>
    <row r="33" spans="1:6" x14ac:dyDescent="0.3">
      <c r="A33" s="14">
        <v>31</v>
      </c>
      <c r="B33" s="17" t="s">
        <v>185</v>
      </c>
      <c r="C33" s="14" t="s">
        <v>330</v>
      </c>
      <c r="D33" s="23">
        <v>28313</v>
      </c>
      <c r="E33" s="19" t="s">
        <v>274</v>
      </c>
      <c r="F33" s="19" t="s">
        <v>274</v>
      </c>
    </row>
    <row r="34" spans="1:6" x14ac:dyDescent="0.3">
      <c r="A34" s="14">
        <v>32</v>
      </c>
      <c r="B34" s="18" t="s">
        <v>186</v>
      </c>
      <c r="C34" s="14" t="s">
        <v>330</v>
      </c>
      <c r="D34" s="23">
        <v>28713</v>
      </c>
      <c r="E34" s="19" t="s">
        <v>264</v>
      </c>
      <c r="F34" s="19" t="s">
        <v>264</v>
      </c>
    </row>
    <row r="35" spans="1:6" x14ac:dyDescent="0.3">
      <c r="A35" s="14">
        <v>33</v>
      </c>
      <c r="B35" s="18" t="s">
        <v>187</v>
      </c>
      <c r="C35" s="14" t="s">
        <v>330</v>
      </c>
      <c r="D35" s="24" t="s">
        <v>299</v>
      </c>
      <c r="E35" s="19" t="s">
        <v>275</v>
      </c>
      <c r="F35" s="19" t="s">
        <v>275</v>
      </c>
    </row>
    <row r="36" spans="1:6" x14ac:dyDescent="0.3">
      <c r="A36" s="14">
        <v>34</v>
      </c>
      <c r="B36" s="17" t="s">
        <v>188</v>
      </c>
      <c r="C36" s="14" t="s">
        <v>330</v>
      </c>
      <c r="D36" s="24"/>
      <c r="E36" s="19" t="s">
        <v>263</v>
      </c>
      <c r="F36" s="19" t="s">
        <v>263</v>
      </c>
    </row>
    <row r="37" spans="1:6" x14ac:dyDescent="0.3">
      <c r="A37" s="14">
        <v>35</v>
      </c>
      <c r="B37" s="17" t="s">
        <v>189</v>
      </c>
      <c r="C37" s="14" t="s">
        <v>330</v>
      </c>
      <c r="D37" s="23">
        <v>33247</v>
      </c>
      <c r="E37" s="19" t="s">
        <v>270</v>
      </c>
      <c r="F37" s="19" t="s">
        <v>270</v>
      </c>
    </row>
    <row r="38" spans="1:6" x14ac:dyDescent="0.3">
      <c r="A38" s="14">
        <v>36</v>
      </c>
      <c r="B38" s="17" t="s">
        <v>190</v>
      </c>
      <c r="C38" s="14" t="s">
        <v>330</v>
      </c>
      <c r="D38" s="23"/>
      <c r="E38" s="19" t="s">
        <v>263</v>
      </c>
      <c r="F38" s="19" t="s">
        <v>263</v>
      </c>
    </row>
    <row r="39" spans="1:6" x14ac:dyDescent="0.3">
      <c r="A39" s="14">
        <v>37</v>
      </c>
      <c r="B39" s="17" t="s">
        <v>191</v>
      </c>
      <c r="C39" s="14" t="s">
        <v>330</v>
      </c>
      <c r="D39" s="24"/>
      <c r="E39" s="20" t="s">
        <v>263</v>
      </c>
      <c r="F39" s="20" t="s">
        <v>263</v>
      </c>
    </row>
    <row r="40" spans="1:6" x14ac:dyDescent="0.3">
      <c r="A40" s="14">
        <v>38</v>
      </c>
      <c r="B40" s="17" t="s">
        <v>192</v>
      </c>
      <c r="C40" s="14" t="s">
        <v>330</v>
      </c>
      <c r="D40" s="23">
        <v>30564</v>
      </c>
      <c r="E40" s="19" t="s">
        <v>275</v>
      </c>
      <c r="F40" s="19" t="s">
        <v>275</v>
      </c>
    </row>
    <row r="41" spans="1:6" x14ac:dyDescent="0.3">
      <c r="A41" s="14">
        <v>39</v>
      </c>
      <c r="B41" s="17" t="s">
        <v>190</v>
      </c>
      <c r="C41" s="14" t="s">
        <v>330</v>
      </c>
      <c r="D41" s="23" t="s">
        <v>300</v>
      </c>
      <c r="E41" s="19" t="s">
        <v>263</v>
      </c>
      <c r="F41" s="19" t="s">
        <v>263</v>
      </c>
    </row>
    <row r="42" spans="1:6" x14ac:dyDescent="0.3">
      <c r="A42" s="14">
        <v>40</v>
      </c>
      <c r="B42" s="17" t="s">
        <v>193</v>
      </c>
      <c r="C42" s="14" t="s">
        <v>330</v>
      </c>
      <c r="D42" s="25" t="s">
        <v>301</v>
      </c>
      <c r="E42" s="20" t="s">
        <v>263</v>
      </c>
      <c r="F42" s="20" t="s">
        <v>263</v>
      </c>
    </row>
    <row r="43" spans="1:6" x14ac:dyDescent="0.3">
      <c r="A43" s="14">
        <v>41</v>
      </c>
      <c r="B43" s="17" t="s">
        <v>194</v>
      </c>
      <c r="C43" s="14" t="s">
        <v>330</v>
      </c>
      <c r="D43" s="23">
        <v>24932</v>
      </c>
      <c r="E43" s="19" t="s">
        <v>263</v>
      </c>
      <c r="F43" s="19" t="s">
        <v>263</v>
      </c>
    </row>
    <row r="44" spans="1:6" x14ac:dyDescent="0.3">
      <c r="A44" s="14">
        <v>42</v>
      </c>
      <c r="B44" s="17" t="s">
        <v>195</v>
      </c>
      <c r="C44" s="14" t="s">
        <v>330</v>
      </c>
      <c r="D44" s="23" t="s">
        <v>302</v>
      </c>
      <c r="E44" s="19" t="s">
        <v>270</v>
      </c>
      <c r="F44" s="19" t="s">
        <v>270</v>
      </c>
    </row>
    <row r="45" spans="1:6" x14ac:dyDescent="0.3">
      <c r="A45" s="14">
        <v>43</v>
      </c>
      <c r="B45" s="17" t="s">
        <v>196</v>
      </c>
      <c r="C45" s="14" t="s">
        <v>330</v>
      </c>
      <c r="D45" s="24" t="s">
        <v>303</v>
      </c>
      <c r="E45" s="19" t="s">
        <v>271</v>
      </c>
      <c r="F45" s="19" t="s">
        <v>271</v>
      </c>
    </row>
    <row r="46" spans="1:6" x14ac:dyDescent="0.3">
      <c r="A46" s="14">
        <v>44</v>
      </c>
      <c r="B46" s="17" t="s">
        <v>197</v>
      </c>
      <c r="C46" s="14" t="s">
        <v>330</v>
      </c>
      <c r="D46" s="24" t="s">
        <v>304</v>
      </c>
      <c r="E46" s="19" t="s">
        <v>273</v>
      </c>
      <c r="F46" s="19" t="s">
        <v>273</v>
      </c>
    </row>
    <row r="47" spans="1:6" x14ac:dyDescent="0.3">
      <c r="A47" s="14">
        <v>45</v>
      </c>
      <c r="B47" s="17" t="s">
        <v>198</v>
      </c>
      <c r="C47" s="14" t="s">
        <v>330</v>
      </c>
      <c r="D47" s="23">
        <v>26938</v>
      </c>
      <c r="E47" s="19" t="s">
        <v>273</v>
      </c>
      <c r="F47" s="19" t="s">
        <v>273</v>
      </c>
    </row>
    <row r="48" spans="1:6" x14ac:dyDescent="0.3">
      <c r="A48" s="14">
        <v>46</v>
      </c>
      <c r="B48" s="17" t="s">
        <v>199</v>
      </c>
      <c r="C48" s="14" t="s">
        <v>330</v>
      </c>
      <c r="D48" s="24" t="s">
        <v>305</v>
      </c>
      <c r="E48" s="19" t="s">
        <v>270</v>
      </c>
      <c r="F48" s="19" t="s">
        <v>270</v>
      </c>
    </row>
    <row r="49" spans="1:6" x14ac:dyDescent="0.3">
      <c r="A49" s="14">
        <v>47</v>
      </c>
      <c r="B49" s="17" t="s">
        <v>200</v>
      </c>
      <c r="C49" s="14" t="s">
        <v>330</v>
      </c>
      <c r="D49" s="25" t="s">
        <v>306</v>
      </c>
      <c r="E49" s="19" t="s">
        <v>263</v>
      </c>
      <c r="F49" s="19" t="s">
        <v>263</v>
      </c>
    </row>
    <row r="50" spans="1:6" x14ac:dyDescent="0.3">
      <c r="A50" s="14">
        <v>48</v>
      </c>
      <c r="B50" s="17" t="s">
        <v>201</v>
      </c>
      <c r="C50" s="14" t="s">
        <v>330</v>
      </c>
      <c r="D50" s="23">
        <v>23197</v>
      </c>
      <c r="E50" s="19" t="s">
        <v>263</v>
      </c>
      <c r="F50" s="19" t="s">
        <v>263</v>
      </c>
    </row>
    <row r="51" spans="1:6" x14ac:dyDescent="0.3">
      <c r="A51" s="14">
        <v>49</v>
      </c>
      <c r="B51" s="17" t="s">
        <v>202</v>
      </c>
      <c r="C51" s="14" t="s">
        <v>330</v>
      </c>
      <c r="D51" s="23" t="s">
        <v>307</v>
      </c>
      <c r="E51" s="19" t="s">
        <v>270</v>
      </c>
      <c r="F51" s="19" t="s">
        <v>270</v>
      </c>
    </row>
    <row r="52" spans="1:6" x14ac:dyDescent="0.3">
      <c r="A52" s="14">
        <v>50</v>
      </c>
      <c r="B52" s="17" t="s">
        <v>203</v>
      </c>
      <c r="C52" s="14" t="s">
        <v>330</v>
      </c>
      <c r="D52" s="26" t="s">
        <v>308</v>
      </c>
      <c r="E52" s="21" t="s">
        <v>273</v>
      </c>
      <c r="F52" s="21" t="s">
        <v>273</v>
      </c>
    </row>
    <row r="53" spans="1:6" x14ac:dyDescent="0.3">
      <c r="A53" s="14">
        <v>51</v>
      </c>
      <c r="B53" s="18" t="s">
        <v>204</v>
      </c>
      <c r="C53" s="14" t="s">
        <v>330</v>
      </c>
      <c r="D53" s="26">
        <v>28771</v>
      </c>
      <c r="E53" s="21" t="s">
        <v>263</v>
      </c>
      <c r="F53" s="21" t="s">
        <v>263</v>
      </c>
    </row>
    <row r="54" spans="1:6" x14ac:dyDescent="0.3">
      <c r="A54" s="14">
        <v>52</v>
      </c>
      <c r="B54" s="17" t="s">
        <v>205</v>
      </c>
      <c r="C54" s="14" t="s">
        <v>330</v>
      </c>
      <c r="D54" s="26">
        <v>32942</v>
      </c>
      <c r="E54" s="21" t="s">
        <v>263</v>
      </c>
      <c r="F54" s="21" t="s">
        <v>263</v>
      </c>
    </row>
    <row r="55" spans="1:6" x14ac:dyDescent="0.3">
      <c r="A55" s="14">
        <v>53</v>
      </c>
      <c r="B55" s="17" t="s">
        <v>206</v>
      </c>
      <c r="C55" s="14" t="s">
        <v>330</v>
      </c>
      <c r="D55" s="26" t="s">
        <v>309</v>
      </c>
      <c r="E55" s="21" t="s">
        <v>276</v>
      </c>
      <c r="F55" s="21" t="s">
        <v>276</v>
      </c>
    </row>
    <row r="56" spans="1:6" x14ac:dyDescent="0.3">
      <c r="A56" s="14">
        <v>54</v>
      </c>
      <c r="B56" s="17" t="s">
        <v>207</v>
      </c>
      <c r="C56" s="14" t="s">
        <v>330</v>
      </c>
      <c r="D56" s="27" t="s">
        <v>310</v>
      </c>
      <c r="E56" s="21" t="s">
        <v>267</v>
      </c>
      <c r="F56" s="21" t="s">
        <v>267</v>
      </c>
    </row>
    <row r="57" spans="1:6" x14ac:dyDescent="0.3">
      <c r="A57" s="14">
        <v>55</v>
      </c>
      <c r="B57" s="18" t="s">
        <v>208</v>
      </c>
      <c r="C57" s="14" t="s">
        <v>330</v>
      </c>
      <c r="D57" s="28" t="s">
        <v>311</v>
      </c>
      <c r="E57" s="21" t="s">
        <v>273</v>
      </c>
      <c r="F57" s="21" t="s">
        <v>273</v>
      </c>
    </row>
    <row r="58" spans="1:6" x14ac:dyDescent="0.3">
      <c r="A58" s="14">
        <v>56</v>
      </c>
      <c r="B58" s="17" t="s">
        <v>209</v>
      </c>
      <c r="C58" s="14" t="s">
        <v>330</v>
      </c>
      <c r="D58" s="28">
        <v>32572</v>
      </c>
      <c r="E58" s="21" t="s">
        <v>263</v>
      </c>
      <c r="F58" s="21" t="s">
        <v>263</v>
      </c>
    </row>
    <row r="59" spans="1:6" x14ac:dyDescent="0.3">
      <c r="A59" s="14">
        <v>57</v>
      </c>
      <c r="B59" s="17" t="s">
        <v>210</v>
      </c>
      <c r="C59" s="14" t="s">
        <v>330</v>
      </c>
      <c r="D59" s="25" t="s">
        <v>312</v>
      </c>
      <c r="E59" s="19" t="s">
        <v>270</v>
      </c>
      <c r="F59" s="19" t="s">
        <v>270</v>
      </c>
    </row>
    <row r="60" spans="1:6" x14ac:dyDescent="0.3">
      <c r="A60" s="14">
        <v>58</v>
      </c>
      <c r="B60" s="17" t="s">
        <v>211</v>
      </c>
      <c r="C60" s="14" t="s">
        <v>330</v>
      </c>
      <c r="D60" s="25">
        <v>29621</v>
      </c>
      <c r="E60" s="19" t="s">
        <v>267</v>
      </c>
      <c r="F60" s="19" t="s">
        <v>267</v>
      </c>
    </row>
    <row r="61" spans="1:6" x14ac:dyDescent="0.3">
      <c r="A61" s="14">
        <v>59</v>
      </c>
      <c r="B61" s="17" t="s">
        <v>212</v>
      </c>
      <c r="C61" s="14" t="s">
        <v>330</v>
      </c>
      <c r="D61" s="25">
        <v>25695</v>
      </c>
      <c r="E61" s="19" t="s">
        <v>270</v>
      </c>
      <c r="F61" s="19" t="s">
        <v>270</v>
      </c>
    </row>
    <row r="62" spans="1:6" x14ac:dyDescent="0.3">
      <c r="A62" s="14">
        <v>60</v>
      </c>
      <c r="B62" s="17" t="s">
        <v>213</v>
      </c>
      <c r="C62" s="14" t="s">
        <v>330</v>
      </c>
      <c r="D62" s="25" t="s">
        <v>313</v>
      </c>
      <c r="E62" s="19" t="s">
        <v>263</v>
      </c>
      <c r="F62" s="19" t="s">
        <v>263</v>
      </c>
    </row>
    <row r="63" spans="1:6" x14ac:dyDescent="0.3">
      <c r="A63" s="14">
        <v>61</v>
      </c>
      <c r="B63" s="17" t="s">
        <v>214</v>
      </c>
      <c r="C63" s="14" t="s">
        <v>330</v>
      </c>
      <c r="D63" s="25">
        <v>1960</v>
      </c>
      <c r="E63" s="19" t="s">
        <v>273</v>
      </c>
      <c r="F63" s="19" t="s">
        <v>273</v>
      </c>
    </row>
    <row r="64" spans="1:6" x14ac:dyDescent="0.3">
      <c r="A64" s="14">
        <v>62</v>
      </c>
      <c r="B64" s="17" t="s">
        <v>215</v>
      </c>
      <c r="C64" s="14" t="s">
        <v>330</v>
      </c>
      <c r="D64" s="25">
        <v>31573</v>
      </c>
      <c r="E64" s="19" t="s">
        <v>277</v>
      </c>
      <c r="F64" s="19" t="s">
        <v>277</v>
      </c>
    </row>
    <row r="65" spans="1:6" x14ac:dyDescent="0.3">
      <c r="A65" s="14">
        <v>63</v>
      </c>
      <c r="B65" s="17" t="s">
        <v>216</v>
      </c>
      <c r="C65" s="14" t="s">
        <v>330</v>
      </c>
      <c r="D65" s="25">
        <v>30235</v>
      </c>
      <c r="E65" s="19" t="s">
        <v>278</v>
      </c>
      <c r="F65" s="19" t="s">
        <v>278</v>
      </c>
    </row>
    <row r="66" spans="1:6" x14ac:dyDescent="0.3">
      <c r="A66" s="14">
        <v>64</v>
      </c>
      <c r="B66" s="17" t="s">
        <v>217</v>
      </c>
      <c r="C66" s="14" t="s">
        <v>330</v>
      </c>
      <c r="D66" s="25" t="s">
        <v>314</v>
      </c>
      <c r="E66" s="19" t="s">
        <v>271</v>
      </c>
      <c r="F66" s="19" t="s">
        <v>271</v>
      </c>
    </row>
    <row r="67" spans="1:6" x14ac:dyDescent="0.3">
      <c r="A67" s="14">
        <v>65</v>
      </c>
      <c r="B67" s="17" t="s">
        <v>218</v>
      </c>
      <c r="C67" s="14" t="s">
        <v>330</v>
      </c>
      <c r="D67" s="25"/>
      <c r="E67" s="19" t="s">
        <v>271</v>
      </c>
      <c r="F67" s="19" t="s">
        <v>271</v>
      </c>
    </row>
    <row r="68" spans="1:6" x14ac:dyDescent="0.3">
      <c r="A68" s="14">
        <v>66</v>
      </c>
      <c r="B68" s="17" t="s">
        <v>219</v>
      </c>
      <c r="C68" s="14" t="s">
        <v>330</v>
      </c>
      <c r="D68" s="25">
        <v>27519</v>
      </c>
      <c r="E68" s="19" t="s">
        <v>271</v>
      </c>
      <c r="F68" s="19" t="s">
        <v>271</v>
      </c>
    </row>
    <row r="69" spans="1:6" x14ac:dyDescent="0.3">
      <c r="A69" s="14">
        <v>67</v>
      </c>
      <c r="B69" s="17" t="s">
        <v>220</v>
      </c>
      <c r="C69" s="14" t="s">
        <v>330</v>
      </c>
      <c r="D69" s="25">
        <v>41217</v>
      </c>
      <c r="E69" s="19" t="s">
        <v>279</v>
      </c>
      <c r="F69" s="19" t="s">
        <v>279</v>
      </c>
    </row>
    <row r="70" spans="1:6" x14ac:dyDescent="0.3">
      <c r="A70" s="14">
        <v>68</v>
      </c>
      <c r="B70" s="17" t="s">
        <v>221</v>
      </c>
      <c r="C70" s="14" t="s">
        <v>330</v>
      </c>
      <c r="D70" s="25"/>
      <c r="E70" s="19" t="s">
        <v>271</v>
      </c>
      <c r="F70" s="19" t="s">
        <v>271</v>
      </c>
    </row>
    <row r="71" spans="1:6" x14ac:dyDescent="0.3">
      <c r="A71" s="14">
        <v>69</v>
      </c>
      <c r="B71" s="17" t="s">
        <v>222</v>
      </c>
      <c r="C71" s="14" t="s">
        <v>330</v>
      </c>
      <c r="D71" s="25"/>
      <c r="E71" s="19" t="s">
        <v>271</v>
      </c>
      <c r="F71" s="19" t="s">
        <v>271</v>
      </c>
    </row>
    <row r="72" spans="1:6" x14ac:dyDescent="0.3">
      <c r="A72" s="14">
        <v>70</v>
      </c>
      <c r="B72" s="17" t="s">
        <v>223</v>
      </c>
      <c r="C72" s="14" t="s">
        <v>330</v>
      </c>
      <c r="D72" s="25">
        <v>23233</v>
      </c>
      <c r="E72" s="19" t="s">
        <v>280</v>
      </c>
      <c r="F72" s="19" t="s">
        <v>280</v>
      </c>
    </row>
    <row r="73" spans="1:6" x14ac:dyDescent="0.3">
      <c r="A73" s="14">
        <v>71</v>
      </c>
      <c r="B73" s="17" t="s">
        <v>224</v>
      </c>
      <c r="C73" s="14" t="s">
        <v>330</v>
      </c>
      <c r="D73" s="25" t="s">
        <v>315</v>
      </c>
      <c r="E73" s="19" t="s">
        <v>263</v>
      </c>
      <c r="F73" s="19" t="s">
        <v>263</v>
      </c>
    </row>
    <row r="74" spans="1:6" x14ac:dyDescent="0.3">
      <c r="A74" s="14">
        <v>72</v>
      </c>
      <c r="B74" s="17" t="s">
        <v>225</v>
      </c>
      <c r="C74" s="14" t="s">
        <v>330</v>
      </c>
      <c r="D74" s="25">
        <v>32330</v>
      </c>
      <c r="E74" s="19" t="s">
        <v>281</v>
      </c>
      <c r="F74" s="19" t="s">
        <v>281</v>
      </c>
    </row>
    <row r="75" spans="1:6" x14ac:dyDescent="0.3">
      <c r="A75" s="14">
        <v>73</v>
      </c>
      <c r="B75" s="17" t="s">
        <v>226</v>
      </c>
      <c r="C75" s="14" t="s">
        <v>330</v>
      </c>
      <c r="D75" s="25" t="s">
        <v>316</v>
      </c>
      <c r="E75" s="19" t="s">
        <v>275</v>
      </c>
      <c r="F75" s="19" t="s">
        <v>275</v>
      </c>
    </row>
    <row r="76" spans="1:6" x14ac:dyDescent="0.3">
      <c r="A76" s="14">
        <v>74</v>
      </c>
      <c r="B76" s="17" t="s">
        <v>227</v>
      </c>
      <c r="C76" s="14" t="s">
        <v>330</v>
      </c>
      <c r="D76" s="25">
        <v>29502</v>
      </c>
      <c r="E76" s="19" t="s">
        <v>263</v>
      </c>
      <c r="F76" s="19" t="s">
        <v>263</v>
      </c>
    </row>
    <row r="77" spans="1:6" x14ac:dyDescent="0.3">
      <c r="A77" s="14">
        <v>75</v>
      </c>
      <c r="B77" s="17" t="s">
        <v>228</v>
      </c>
      <c r="C77" s="14" t="s">
        <v>330</v>
      </c>
      <c r="D77" s="25">
        <v>27094</v>
      </c>
      <c r="E77" s="19" t="s">
        <v>263</v>
      </c>
      <c r="F77" s="19" t="s">
        <v>263</v>
      </c>
    </row>
    <row r="78" spans="1:6" x14ac:dyDescent="0.3">
      <c r="A78" s="14">
        <v>76</v>
      </c>
      <c r="B78" s="17" t="s">
        <v>229</v>
      </c>
      <c r="C78" s="14" t="s">
        <v>330</v>
      </c>
      <c r="D78" s="25">
        <v>30631</v>
      </c>
      <c r="E78" s="19" t="s">
        <v>264</v>
      </c>
      <c r="F78" s="19" t="s">
        <v>264</v>
      </c>
    </row>
    <row r="79" spans="1:6" x14ac:dyDescent="0.3">
      <c r="A79" s="14">
        <v>77</v>
      </c>
      <c r="B79" s="17" t="s">
        <v>174</v>
      </c>
      <c r="C79" s="14" t="s">
        <v>330</v>
      </c>
      <c r="D79" s="25"/>
      <c r="E79" s="19" t="s">
        <v>264</v>
      </c>
      <c r="F79" s="19" t="s">
        <v>264</v>
      </c>
    </row>
    <row r="80" spans="1:6" x14ac:dyDescent="0.3">
      <c r="A80" s="14">
        <v>78</v>
      </c>
      <c r="B80" s="17" t="s">
        <v>230</v>
      </c>
      <c r="C80" s="14" t="s">
        <v>330</v>
      </c>
      <c r="D80" s="25" t="s">
        <v>317</v>
      </c>
      <c r="E80" s="19" t="s">
        <v>263</v>
      </c>
      <c r="F80" s="19" t="s">
        <v>263</v>
      </c>
    </row>
    <row r="81" spans="1:6" x14ac:dyDescent="0.3">
      <c r="A81" s="14">
        <v>79</v>
      </c>
      <c r="B81" s="17" t="s">
        <v>231</v>
      </c>
      <c r="C81" s="14" t="s">
        <v>330</v>
      </c>
      <c r="D81" s="25">
        <v>32510</v>
      </c>
      <c r="E81" s="19" t="s">
        <v>282</v>
      </c>
      <c r="F81" s="19" t="s">
        <v>282</v>
      </c>
    </row>
    <row r="82" spans="1:6" x14ac:dyDescent="0.3">
      <c r="A82" s="14">
        <v>80</v>
      </c>
      <c r="B82" s="17" t="s">
        <v>232</v>
      </c>
      <c r="C82" s="14" t="s">
        <v>330</v>
      </c>
      <c r="D82" s="25" t="s">
        <v>318</v>
      </c>
      <c r="E82" s="19" t="s">
        <v>268</v>
      </c>
      <c r="F82" s="19" t="s">
        <v>268</v>
      </c>
    </row>
    <row r="83" spans="1:6" x14ac:dyDescent="0.3">
      <c r="A83" s="14">
        <v>81</v>
      </c>
      <c r="B83" s="17" t="s">
        <v>233</v>
      </c>
      <c r="C83" s="14" t="s">
        <v>330</v>
      </c>
      <c r="D83" s="25" t="s">
        <v>319</v>
      </c>
      <c r="E83" s="19" t="s">
        <v>263</v>
      </c>
      <c r="F83" s="19" t="s">
        <v>263</v>
      </c>
    </row>
    <row r="84" spans="1:6" x14ac:dyDescent="0.3">
      <c r="A84" s="14">
        <v>82</v>
      </c>
      <c r="B84" s="17" t="s">
        <v>234</v>
      </c>
      <c r="C84" s="14" t="s">
        <v>330</v>
      </c>
      <c r="D84" s="25">
        <v>32207</v>
      </c>
      <c r="E84" s="19" t="s">
        <v>271</v>
      </c>
      <c r="F84" s="19" t="s">
        <v>271</v>
      </c>
    </row>
    <row r="85" spans="1:6" x14ac:dyDescent="0.3">
      <c r="A85" s="14">
        <v>83</v>
      </c>
      <c r="B85" s="17" t="s">
        <v>235</v>
      </c>
      <c r="C85" s="14" t="s">
        <v>330</v>
      </c>
      <c r="D85" s="25" t="s">
        <v>320</v>
      </c>
      <c r="E85" s="19" t="s">
        <v>264</v>
      </c>
      <c r="F85" s="19" t="s">
        <v>264</v>
      </c>
    </row>
    <row r="86" spans="1:6" x14ac:dyDescent="0.3">
      <c r="A86" s="14">
        <v>84</v>
      </c>
      <c r="B86" s="17" t="s">
        <v>236</v>
      </c>
      <c r="C86" s="14" t="s">
        <v>330</v>
      </c>
      <c r="D86" s="25">
        <v>26707</v>
      </c>
      <c r="E86" s="19" t="s">
        <v>273</v>
      </c>
      <c r="F86" s="19" t="s">
        <v>273</v>
      </c>
    </row>
    <row r="87" spans="1:6" x14ac:dyDescent="0.3">
      <c r="A87" s="14">
        <v>85</v>
      </c>
      <c r="B87" s="17" t="s">
        <v>237</v>
      </c>
      <c r="C87" s="14" t="s">
        <v>330</v>
      </c>
      <c r="D87" s="25">
        <v>28318</v>
      </c>
      <c r="E87" s="19" t="s">
        <v>283</v>
      </c>
      <c r="F87" s="19" t="s">
        <v>283</v>
      </c>
    </row>
    <row r="88" spans="1:6" x14ac:dyDescent="0.3">
      <c r="A88" s="14">
        <v>86</v>
      </c>
      <c r="B88" s="17" t="s">
        <v>238</v>
      </c>
      <c r="C88" s="14" t="s">
        <v>330</v>
      </c>
      <c r="D88" s="25" t="s">
        <v>321</v>
      </c>
      <c r="E88" s="19" t="s">
        <v>284</v>
      </c>
      <c r="F88" s="19" t="s">
        <v>284</v>
      </c>
    </row>
    <row r="89" spans="1:6" x14ac:dyDescent="0.3">
      <c r="A89" s="14">
        <v>87</v>
      </c>
      <c r="B89" s="17" t="s">
        <v>239</v>
      </c>
      <c r="C89" s="14" t="s">
        <v>330</v>
      </c>
      <c r="D89" s="25">
        <v>32763</v>
      </c>
      <c r="E89" s="19" t="s">
        <v>273</v>
      </c>
      <c r="F89" s="19" t="s">
        <v>273</v>
      </c>
    </row>
    <row r="90" spans="1:6" x14ac:dyDescent="0.3">
      <c r="A90" s="14">
        <v>88</v>
      </c>
      <c r="B90" s="17" t="s">
        <v>240</v>
      </c>
      <c r="C90" s="14" t="s">
        <v>330</v>
      </c>
      <c r="D90" s="25">
        <v>31688</v>
      </c>
      <c r="E90" s="19" t="s">
        <v>269</v>
      </c>
      <c r="F90" s="19" t="s">
        <v>269</v>
      </c>
    </row>
    <row r="91" spans="1:6" x14ac:dyDescent="0.3">
      <c r="A91" s="14">
        <v>89</v>
      </c>
      <c r="B91" s="17" t="s">
        <v>241</v>
      </c>
      <c r="C91" s="14" t="s">
        <v>330</v>
      </c>
      <c r="D91" s="25">
        <v>32578</v>
      </c>
      <c r="E91" s="19" t="s">
        <v>277</v>
      </c>
      <c r="F91" s="19" t="s">
        <v>277</v>
      </c>
    </row>
    <row r="92" spans="1:6" x14ac:dyDescent="0.3">
      <c r="A92" s="14">
        <v>90</v>
      </c>
      <c r="B92" s="17" t="s">
        <v>242</v>
      </c>
      <c r="C92" s="14" t="s">
        <v>330</v>
      </c>
      <c r="D92" s="25" t="s">
        <v>322</v>
      </c>
      <c r="E92" s="19" t="s">
        <v>273</v>
      </c>
      <c r="F92" s="19" t="s">
        <v>273</v>
      </c>
    </row>
    <row r="93" spans="1:6" x14ac:dyDescent="0.3">
      <c r="A93" s="14">
        <v>91</v>
      </c>
      <c r="B93" s="17" t="s">
        <v>243</v>
      </c>
      <c r="C93" s="14" t="s">
        <v>330</v>
      </c>
      <c r="D93" s="25">
        <v>27916</v>
      </c>
      <c r="E93" s="19" t="s">
        <v>264</v>
      </c>
      <c r="F93" s="19" t="s">
        <v>264</v>
      </c>
    </row>
    <row r="94" spans="1:6" x14ac:dyDescent="0.3">
      <c r="A94" s="14">
        <v>92</v>
      </c>
      <c r="B94" s="18" t="s">
        <v>244</v>
      </c>
      <c r="C94" s="14" t="s">
        <v>330</v>
      </c>
      <c r="D94" s="25" t="s">
        <v>323</v>
      </c>
      <c r="E94" s="19" t="s">
        <v>285</v>
      </c>
      <c r="F94" s="19" t="s">
        <v>285</v>
      </c>
    </row>
    <row r="95" spans="1:6" x14ac:dyDescent="0.3">
      <c r="A95" s="14">
        <v>93</v>
      </c>
      <c r="B95" s="17" t="s">
        <v>245</v>
      </c>
      <c r="C95" s="14" t="s">
        <v>330</v>
      </c>
      <c r="D95" s="25">
        <v>27521</v>
      </c>
      <c r="E95" s="19" t="s">
        <v>270</v>
      </c>
      <c r="F95" s="19" t="s">
        <v>270</v>
      </c>
    </row>
    <row r="96" spans="1:6" x14ac:dyDescent="0.3">
      <c r="A96" s="14">
        <v>94</v>
      </c>
      <c r="B96" s="17" t="s">
        <v>246</v>
      </c>
      <c r="C96" s="14" t="s">
        <v>330</v>
      </c>
      <c r="D96" s="25"/>
      <c r="E96" s="19" t="s">
        <v>270</v>
      </c>
      <c r="F96" s="19" t="s">
        <v>270</v>
      </c>
    </row>
    <row r="97" spans="1:6" x14ac:dyDescent="0.3">
      <c r="A97" s="14">
        <v>95</v>
      </c>
      <c r="B97" s="17" t="s">
        <v>247</v>
      </c>
      <c r="C97" s="14" t="s">
        <v>330</v>
      </c>
      <c r="D97" s="25">
        <v>31231</v>
      </c>
      <c r="E97" s="19" t="s">
        <v>271</v>
      </c>
      <c r="F97" s="19" t="s">
        <v>271</v>
      </c>
    </row>
    <row r="98" spans="1:6" x14ac:dyDescent="0.3">
      <c r="A98" s="14">
        <v>96</v>
      </c>
      <c r="B98" s="17" t="s">
        <v>248</v>
      </c>
      <c r="C98" s="14" t="s">
        <v>330</v>
      </c>
      <c r="D98" s="25">
        <v>31756</v>
      </c>
      <c r="E98" s="19" t="s">
        <v>266</v>
      </c>
      <c r="F98" s="19" t="s">
        <v>266</v>
      </c>
    </row>
    <row r="99" spans="1:6" x14ac:dyDescent="0.3">
      <c r="A99" s="14">
        <v>97</v>
      </c>
      <c r="B99" s="17" t="s">
        <v>249</v>
      </c>
      <c r="C99" s="14" t="s">
        <v>330</v>
      </c>
      <c r="D99" s="25">
        <v>32994</v>
      </c>
      <c r="E99" s="19" t="s">
        <v>263</v>
      </c>
      <c r="F99" s="19" t="s">
        <v>263</v>
      </c>
    </row>
    <row r="100" spans="1:6" x14ac:dyDescent="0.3">
      <c r="A100" s="14">
        <v>98</v>
      </c>
      <c r="B100" s="17" t="s">
        <v>250</v>
      </c>
      <c r="C100" s="14" t="s">
        <v>330</v>
      </c>
      <c r="D100" s="25">
        <v>26309</v>
      </c>
      <c r="E100" s="19" t="s">
        <v>264</v>
      </c>
      <c r="F100" s="19" t="s">
        <v>264</v>
      </c>
    </row>
    <row r="101" spans="1:6" x14ac:dyDescent="0.3">
      <c r="A101" s="14">
        <v>99</v>
      </c>
      <c r="B101" s="17" t="s">
        <v>251</v>
      </c>
      <c r="C101" s="14" t="s">
        <v>330</v>
      </c>
      <c r="D101" s="25" t="s">
        <v>324</v>
      </c>
      <c r="E101" s="19" t="s">
        <v>263</v>
      </c>
      <c r="F101" s="19" t="s">
        <v>263</v>
      </c>
    </row>
    <row r="102" spans="1:6" x14ac:dyDescent="0.3">
      <c r="A102" s="14">
        <v>100</v>
      </c>
      <c r="B102" s="17" t="s">
        <v>252</v>
      </c>
      <c r="C102" s="14" t="s">
        <v>330</v>
      </c>
      <c r="D102" s="25">
        <v>1986</v>
      </c>
      <c r="E102" s="19" t="s">
        <v>263</v>
      </c>
      <c r="F102" s="19" t="s">
        <v>263</v>
      </c>
    </row>
    <row r="103" spans="1:6" x14ac:dyDescent="0.3">
      <c r="A103" s="14">
        <v>101</v>
      </c>
      <c r="B103" s="18" t="s">
        <v>253</v>
      </c>
      <c r="C103" s="14" t="s">
        <v>330</v>
      </c>
      <c r="D103" s="25" t="s">
        <v>325</v>
      </c>
      <c r="E103" s="19" t="s">
        <v>263</v>
      </c>
      <c r="F103" s="19" t="s">
        <v>263</v>
      </c>
    </row>
    <row r="104" spans="1:6" x14ac:dyDescent="0.3">
      <c r="A104" s="14">
        <v>102</v>
      </c>
      <c r="B104" s="17" t="s">
        <v>254</v>
      </c>
      <c r="C104" s="14" t="s">
        <v>330</v>
      </c>
      <c r="D104" s="25">
        <v>29870</v>
      </c>
      <c r="E104" s="19" t="s">
        <v>278</v>
      </c>
      <c r="F104" s="19" t="s">
        <v>278</v>
      </c>
    </row>
    <row r="105" spans="1:6" x14ac:dyDescent="0.3">
      <c r="A105" s="14">
        <v>103</v>
      </c>
      <c r="B105" s="17" t="s">
        <v>255</v>
      </c>
      <c r="C105" s="14" t="s">
        <v>330</v>
      </c>
      <c r="D105" s="25">
        <v>25842</v>
      </c>
      <c r="E105" s="19" t="s">
        <v>267</v>
      </c>
      <c r="F105" s="19" t="s">
        <v>267</v>
      </c>
    </row>
    <row r="106" spans="1:6" x14ac:dyDescent="0.3">
      <c r="A106" s="14">
        <v>104</v>
      </c>
      <c r="B106" s="17" t="s">
        <v>256</v>
      </c>
      <c r="C106" s="14" t="s">
        <v>330</v>
      </c>
      <c r="D106" s="25" t="s">
        <v>326</v>
      </c>
      <c r="E106" s="19" t="s">
        <v>271</v>
      </c>
      <c r="F106" s="19" t="s">
        <v>271</v>
      </c>
    </row>
    <row r="107" spans="1:6" x14ac:dyDescent="0.3">
      <c r="A107" s="14">
        <v>105</v>
      </c>
      <c r="B107" s="17" t="s">
        <v>257</v>
      </c>
      <c r="C107" s="14" t="s">
        <v>330</v>
      </c>
      <c r="D107" s="25" t="s">
        <v>327</v>
      </c>
      <c r="E107" s="19" t="s">
        <v>266</v>
      </c>
      <c r="F107" s="19" t="s">
        <v>266</v>
      </c>
    </row>
    <row r="108" spans="1:6" x14ac:dyDescent="0.3">
      <c r="A108" s="14">
        <v>106</v>
      </c>
      <c r="B108" s="17" t="s">
        <v>258</v>
      </c>
      <c r="C108" s="14" t="s">
        <v>330</v>
      </c>
      <c r="D108" s="25">
        <v>24597</v>
      </c>
      <c r="E108" s="19" t="s">
        <v>267</v>
      </c>
      <c r="F108" s="19" t="s">
        <v>267</v>
      </c>
    </row>
    <row r="109" spans="1:6" x14ac:dyDescent="0.3">
      <c r="A109" s="14">
        <v>107</v>
      </c>
      <c r="B109" s="17" t="s">
        <v>259</v>
      </c>
      <c r="C109" s="14" t="s">
        <v>330</v>
      </c>
      <c r="D109" s="25"/>
      <c r="E109" s="19" t="s">
        <v>267</v>
      </c>
      <c r="F109" s="19" t="s">
        <v>267</v>
      </c>
    </row>
    <row r="110" spans="1:6" x14ac:dyDescent="0.3">
      <c r="A110" s="14">
        <v>108</v>
      </c>
      <c r="B110" s="17" t="s">
        <v>260</v>
      </c>
      <c r="C110" s="14" t="s">
        <v>330</v>
      </c>
      <c r="D110" s="25" t="s">
        <v>328</v>
      </c>
      <c r="E110" s="19" t="s">
        <v>271</v>
      </c>
      <c r="F110" s="19" t="s">
        <v>271</v>
      </c>
    </row>
    <row r="111" spans="1:6" x14ac:dyDescent="0.3">
      <c r="A111" s="14">
        <v>109</v>
      </c>
      <c r="B111" s="17" t="s">
        <v>261</v>
      </c>
      <c r="C111" s="14" t="s">
        <v>330</v>
      </c>
      <c r="D111" s="25">
        <v>30445</v>
      </c>
      <c r="E111" s="19" t="s">
        <v>263</v>
      </c>
      <c r="F111" s="19" t="s">
        <v>263</v>
      </c>
    </row>
    <row r="112" spans="1:6" x14ac:dyDescent="0.3">
      <c r="A112" s="14">
        <v>110</v>
      </c>
      <c r="B112" s="18" t="s">
        <v>262</v>
      </c>
      <c r="C112" s="14" t="s">
        <v>330</v>
      </c>
      <c r="D112" s="25">
        <v>27395</v>
      </c>
      <c r="E112" s="19" t="s">
        <v>273</v>
      </c>
      <c r="F112" s="19" t="s">
        <v>273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Mẫu hợp đồng lao động</vt:lpstr>
      <vt:lpstr>Danh sách người lao động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2025-11-13T17:29:18Z</cp:lastPrinted>
  <dcterms:created xsi:type="dcterms:W3CDTF">2015-06-05T18:17:20Z</dcterms:created>
  <dcterms:modified xsi:type="dcterms:W3CDTF">2025-11-15T03:44:54Z</dcterms:modified>
</cp:coreProperties>
</file>